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25" windowWidth="20115" windowHeight="7620" activeTab="2"/>
  </bookViews>
  <sheets>
    <sheet name="Reviews" sheetId="1" r:id="rId1"/>
    <sheet name="Processing" sheetId="5" r:id="rId2"/>
    <sheet name="Charts1" sheetId="2" r:id="rId3"/>
    <sheet name="Reviews(withremovedpapers)" sheetId="4" r:id="rId4"/>
  </sheets>
  <definedNames>
    <definedName name="_xlnm._FilterDatabase" localSheetId="0" hidden="1">Reviews!$P$1:$P$444</definedName>
    <definedName name="_xlnm._FilterDatabase" localSheetId="3" hidden="1">'Reviews(withremovedpapers)'!$A$1:$V$326</definedName>
  </definedNames>
  <calcPr calcId="145621"/>
</workbook>
</file>

<file path=xl/calcChain.xml><?xml version="1.0" encoding="utf-8"?>
<calcChain xmlns="http://schemas.openxmlformats.org/spreadsheetml/2006/main">
  <c r="W4" i="1" l="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3" i="1"/>
  <c r="U283" i="1"/>
  <c r="W283" i="1" l="1"/>
  <c r="G21" i="2"/>
  <c r="G22" i="2"/>
  <c r="G23" i="2"/>
  <c r="G20" i="2"/>
  <c r="C21" i="2"/>
  <c r="C26" i="2" s="1"/>
  <c r="D21" i="2"/>
  <c r="D26" i="2" s="1"/>
  <c r="E21" i="2"/>
  <c r="E26" i="2" s="1"/>
  <c r="F21" i="2"/>
  <c r="F26" i="2" s="1"/>
  <c r="C22" i="2"/>
  <c r="C27" i="2" s="1"/>
  <c r="D22" i="2"/>
  <c r="D27" i="2" s="1"/>
  <c r="E22" i="2"/>
  <c r="E27" i="2" s="1"/>
  <c r="F22" i="2"/>
  <c r="F27" i="2" s="1"/>
  <c r="C23" i="2"/>
  <c r="C28" i="2" s="1"/>
  <c r="D23" i="2"/>
  <c r="D28" i="2" s="1"/>
  <c r="E23" i="2"/>
  <c r="E28" i="2" s="1"/>
  <c r="F23" i="2"/>
  <c r="F28" i="2" s="1"/>
  <c r="D20" i="2"/>
  <c r="E20" i="2"/>
  <c r="F20" i="2"/>
  <c r="C20" i="2"/>
  <c r="C25" i="2" s="1"/>
  <c r="A4" i="5"/>
  <c r="B4" i="5"/>
  <c r="C4" i="5"/>
  <c r="D4" i="5"/>
  <c r="E4" i="5"/>
  <c r="F4" i="5"/>
  <c r="G4" i="5"/>
  <c r="H4" i="5"/>
  <c r="I4" i="5"/>
  <c r="J4" i="5"/>
  <c r="A5" i="5"/>
  <c r="B5" i="5"/>
  <c r="C5" i="5"/>
  <c r="D5" i="5"/>
  <c r="E5" i="5"/>
  <c r="F5" i="5"/>
  <c r="G5" i="5"/>
  <c r="H5" i="5"/>
  <c r="I5" i="5"/>
  <c r="J5" i="5"/>
  <c r="A6" i="5"/>
  <c r="B6" i="5"/>
  <c r="C6" i="5"/>
  <c r="D6" i="5"/>
  <c r="E6" i="5"/>
  <c r="F6" i="5"/>
  <c r="G6" i="5"/>
  <c r="H6" i="5"/>
  <c r="I6" i="5"/>
  <c r="J6" i="5"/>
  <c r="A7" i="5"/>
  <c r="B7" i="5"/>
  <c r="C7" i="5"/>
  <c r="D7" i="5"/>
  <c r="E7" i="5"/>
  <c r="F7" i="5"/>
  <c r="G7" i="5"/>
  <c r="H7" i="5"/>
  <c r="I7" i="5"/>
  <c r="J7" i="5"/>
  <c r="A8" i="5"/>
  <c r="B8" i="5"/>
  <c r="C8" i="5"/>
  <c r="D8" i="5"/>
  <c r="E8" i="5"/>
  <c r="F8" i="5"/>
  <c r="G8" i="5"/>
  <c r="H8" i="5"/>
  <c r="I8" i="5"/>
  <c r="J8" i="5"/>
  <c r="A9" i="5"/>
  <c r="B9" i="5"/>
  <c r="C9" i="5"/>
  <c r="D9" i="5"/>
  <c r="E9" i="5"/>
  <c r="F9" i="5"/>
  <c r="G9" i="5"/>
  <c r="H9" i="5"/>
  <c r="I9" i="5"/>
  <c r="J9" i="5"/>
  <c r="A10" i="5"/>
  <c r="B10" i="5"/>
  <c r="C10" i="5"/>
  <c r="D10" i="5"/>
  <c r="E10" i="5"/>
  <c r="F10" i="5"/>
  <c r="G10" i="5"/>
  <c r="H10" i="5"/>
  <c r="I10" i="5"/>
  <c r="J10" i="5"/>
  <c r="A11" i="5"/>
  <c r="B11" i="5"/>
  <c r="C11" i="5"/>
  <c r="D11" i="5"/>
  <c r="E11" i="5"/>
  <c r="F11" i="5"/>
  <c r="G11" i="5"/>
  <c r="H11" i="5"/>
  <c r="I11" i="5"/>
  <c r="J11" i="5"/>
  <c r="A12" i="5"/>
  <c r="B12" i="5"/>
  <c r="C12" i="5"/>
  <c r="D12" i="5"/>
  <c r="E12" i="5"/>
  <c r="F12" i="5"/>
  <c r="G12" i="5"/>
  <c r="H12" i="5"/>
  <c r="I12" i="5"/>
  <c r="J12" i="5"/>
  <c r="A13" i="5"/>
  <c r="B13" i="5"/>
  <c r="C13" i="5"/>
  <c r="D13" i="5"/>
  <c r="E13" i="5"/>
  <c r="F13" i="5"/>
  <c r="G13" i="5"/>
  <c r="H13" i="5"/>
  <c r="I13" i="5"/>
  <c r="J13" i="5"/>
  <c r="A14" i="5"/>
  <c r="B14" i="5"/>
  <c r="C14" i="5"/>
  <c r="D14" i="5"/>
  <c r="E14" i="5"/>
  <c r="F14" i="5"/>
  <c r="G14" i="5"/>
  <c r="H14" i="5"/>
  <c r="I14" i="5"/>
  <c r="J14" i="5"/>
  <c r="A15" i="5"/>
  <c r="B15" i="5"/>
  <c r="C15" i="5"/>
  <c r="D15" i="5"/>
  <c r="E15" i="5"/>
  <c r="F15" i="5"/>
  <c r="G15" i="5"/>
  <c r="H15" i="5"/>
  <c r="I15" i="5"/>
  <c r="J15" i="5"/>
  <c r="A16" i="5"/>
  <c r="B16" i="5"/>
  <c r="C16" i="5"/>
  <c r="D16" i="5"/>
  <c r="E16" i="5"/>
  <c r="F16" i="5"/>
  <c r="G16" i="5"/>
  <c r="H16" i="5"/>
  <c r="I16" i="5"/>
  <c r="J16" i="5"/>
  <c r="A17" i="5"/>
  <c r="B17" i="5"/>
  <c r="C17" i="5"/>
  <c r="D17" i="5"/>
  <c r="E17" i="5"/>
  <c r="F17" i="5"/>
  <c r="G17" i="5"/>
  <c r="H17" i="5"/>
  <c r="I17" i="5"/>
  <c r="J17" i="5"/>
  <c r="A18" i="5"/>
  <c r="B18" i="5"/>
  <c r="C18" i="5"/>
  <c r="D18" i="5"/>
  <c r="E18" i="5"/>
  <c r="F18" i="5"/>
  <c r="G18" i="5"/>
  <c r="H18" i="5"/>
  <c r="I18" i="5"/>
  <c r="J18" i="5"/>
  <c r="A19" i="5"/>
  <c r="B19" i="5"/>
  <c r="C19" i="5"/>
  <c r="D19" i="5"/>
  <c r="E19" i="5"/>
  <c r="F19" i="5"/>
  <c r="G19" i="5"/>
  <c r="H19" i="5"/>
  <c r="I19" i="5"/>
  <c r="J19" i="5"/>
  <c r="A20" i="5"/>
  <c r="B20" i="5"/>
  <c r="C20" i="5"/>
  <c r="D20" i="5"/>
  <c r="E20" i="5"/>
  <c r="F20" i="5"/>
  <c r="G20" i="5"/>
  <c r="H20" i="5"/>
  <c r="I20" i="5"/>
  <c r="J20" i="5"/>
  <c r="A21" i="5"/>
  <c r="B21" i="5"/>
  <c r="C21" i="5"/>
  <c r="D21" i="5"/>
  <c r="E21" i="5"/>
  <c r="F21" i="5"/>
  <c r="G21" i="5"/>
  <c r="H21" i="5"/>
  <c r="I21" i="5"/>
  <c r="J21" i="5"/>
  <c r="A22" i="5"/>
  <c r="B22" i="5"/>
  <c r="C22" i="5"/>
  <c r="D22" i="5"/>
  <c r="E22" i="5"/>
  <c r="F22" i="5"/>
  <c r="G22" i="5"/>
  <c r="H22" i="5"/>
  <c r="I22" i="5"/>
  <c r="J22" i="5"/>
  <c r="A23" i="5"/>
  <c r="B23" i="5"/>
  <c r="C23" i="5"/>
  <c r="D23" i="5"/>
  <c r="E23" i="5"/>
  <c r="F23" i="5"/>
  <c r="G23" i="5"/>
  <c r="H23" i="5"/>
  <c r="I23" i="5"/>
  <c r="J23" i="5"/>
  <c r="A24" i="5"/>
  <c r="B24" i="5"/>
  <c r="C24" i="5"/>
  <c r="D24" i="5"/>
  <c r="E24" i="5"/>
  <c r="F24" i="5"/>
  <c r="G24" i="5"/>
  <c r="H24" i="5"/>
  <c r="I24" i="5"/>
  <c r="J24" i="5"/>
  <c r="A25" i="5"/>
  <c r="B25" i="5"/>
  <c r="C25" i="5"/>
  <c r="D25" i="5"/>
  <c r="E25" i="5"/>
  <c r="F25" i="5"/>
  <c r="G25" i="5"/>
  <c r="H25" i="5"/>
  <c r="I25" i="5"/>
  <c r="J25" i="5"/>
  <c r="A26" i="5"/>
  <c r="B26" i="5"/>
  <c r="C26" i="5"/>
  <c r="D26" i="5"/>
  <c r="E26" i="5"/>
  <c r="F26" i="5"/>
  <c r="G26" i="5"/>
  <c r="H26" i="5"/>
  <c r="I26" i="5"/>
  <c r="J26" i="5"/>
  <c r="A27" i="5"/>
  <c r="B27" i="5"/>
  <c r="C27" i="5"/>
  <c r="D27" i="5"/>
  <c r="E27" i="5"/>
  <c r="F27" i="5"/>
  <c r="G27" i="5"/>
  <c r="H27" i="5"/>
  <c r="I27" i="5"/>
  <c r="J27" i="5"/>
  <c r="A28" i="5"/>
  <c r="B28" i="5"/>
  <c r="C28" i="5"/>
  <c r="D28" i="5"/>
  <c r="E28" i="5"/>
  <c r="F28" i="5"/>
  <c r="G28" i="5"/>
  <c r="H28" i="5"/>
  <c r="I28" i="5"/>
  <c r="J28" i="5"/>
  <c r="A29" i="5"/>
  <c r="B29" i="5"/>
  <c r="C29" i="5"/>
  <c r="D29" i="5"/>
  <c r="E29" i="5"/>
  <c r="F29" i="5"/>
  <c r="G29" i="5"/>
  <c r="H29" i="5"/>
  <c r="I29" i="5"/>
  <c r="J29" i="5"/>
  <c r="A30" i="5"/>
  <c r="B30" i="5"/>
  <c r="C30" i="5"/>
  <c r="D30" i="5"/>
  <c r="E30" i="5"/>
  <c r="F30" i="5"/>
  <c r="G30" i="5"/>
  <c r="H30" i="5"/>
  <c r="I30" i="5"/>
  <c r="J30" i="5"/>
  <c r="A31" i="5"/>
  <c r="B31" i="5"/>
  <c r="C31" i="5"/>
  <c r="D31" i="5"/>
  <c r="E31" i="5"/>
  <c r="F31" i="5"/>
  <c r="G31" i="5"/>
  <c r="H31" i="5"/>
  <c r="I31" i="5"/>
  <c r="J31" i="5"/>
  <c r="A32" i="5"/>
  <c r="B32" i="5"/>
  <c r="C32" i="5"/>
  <c r="D32" i="5"/>
  <c r="E32" i="5"/>
  <c r="F32" i="5"/>
  <c r="G32" i="5"/>
  <c r="H32" i="5"/>
  <c r="I32" i="5"/>
  <c r="J32" i="5"/>
  <c r="A33" i="5"/>
  <c r="B33" i="5"/>
  <c r="C33" i="5"/>
  <c r="D33" i="5"/>
  <c r="E33" i="5"/>
  <c r="F33" i="5"/>
  <c r="G33" i="5"/>
  <c r="H33" i="5"/>
  <c r="I33" i="5"/>
  <c r="J33" i="5"/>
  <c r="A34" i="5"/>
  <c r="B34" i="5"/>
  <c r="C34" i="5"/>
  <c r="D34" i="5"/>
  <c r="E34" i="5"/>
  <c r="F34" i="5"/>
  <c r="G34" i="5"/>
  <c r="H34" i="5"/>
  <c r="I34" i="5"/>
  <c r="J34" i="5"/>
  <c r="A35" i="5"/>
  <c r="B35" i="5"/>
  <c r="C35" i="5"/>
  <c r="D35" i="5"/>
  <c r="E35" i="5"/>
  <c r="F35" i="5"/>
  <c r="G35" i="5"/>
  <c r="H35" i="5"/>
  <c r="I35" i="5"/>
  <c r="J35" i="5"/>
  <c r="A36" i="5"/>
  <c r="B36" i="5"/>
  <c r="C36" i="5"/>
  <c r="D36" i="5"/>
  <c r="E36" i="5"/>
  <c r="F36" i="5"/>
  <c r="G36" i="5"/>
  <c r="H36" i="5"/>
  <c r="I36" i="5"/>
  <c r="J36" i="5"/>
  <c r="A37" i="5"/>
  <c r="B37" i="5"/>
  <c r="C37" i="5"/>
  <c r="D37" i="5"/>
  <c r="E37" i="5"/>
  <c r="F37" i="5"/>
  <c r="G37" i="5"/>
  <c r="H37" i="5"/>
  <c r="I37" i="5"/>
  <c r="J37" i="5"/>
  <c r="A38" i="5"/>
  <c r="B38" i="5"/>
  <c r="C38" i="5"/>
  <c r="D38" i="5"/>
  <c r="E38" i="5"/>
  <c r="F38" i="5"/>
  <c r="G38" i="5"/>
  <c r="H38" i="5"/>
  <c r="I38" i="5"/>
  <c r="J38" i="5"/>
  <c r="A39" i="5"/>
  <c r="B39" i="5"/>
  <c r="C39" i="5"/>
  <c r="D39" i="5"/>
  <c r="E39" i="5"/>
  <c r="F39" i="5"/>
  <c r="G39" i="5"/>
  <c r="H39" i="5"/>
  <c r="I39" i="5"/>
  <c r="J39" i="5"/>
  <c r="A40" i="5"/>
  <c r="B40" i="5"/>
  <c r="C40" i="5"/>
  <c r="D40" i="5"/>
  <c r="E40" i="5"/>
  <c r="F40" i="5"/>
  <c r="G40" i="5"/>
  <c r="H40" i="5"/>
  <c r="I40" i="5"/>
  <c r="J40" i="5"/>
  <c r="A41" i="5"/>
  <c r="B41" i="5"/>
  <c r="C41" i="5"/>
  <c r="D41" i="5"/>
  <c r="E41" i="5"/>
  <c r="F41" i="5"/>
  <c r="G41" i="5"/>
  <c r="H41" i="5"/>
  <c r="I41" i="5"/>
  <c r="J41" i="5"/>
  <c r="A42" i="5"/>
  <c r="B42" i="5"/>
  <c r="C42" i="5"/>
  <c r="D42" i="5"/>
  <c r="E42" i="5"/>
  <c r="F42" i="5"/>
  <c r="G42" i="5"/>
  <c r="H42" i="5"/>
  <c r="I42" i="5"/>
  <c r="J42" i="5"/>
  <c r="A43" i="5"/>
  <c r="B43" i="5"/>
  <c r="C43" i="5"/>
  <c r="D43" i="5"/>
  <c r="E43" i="5"/>
  <c r="F43" i="5"/>
  <c r="G43" i="5"/>
  <c r="H43" i="5"/>
  <c r="I43" i="5"/>
  <c r="J43" i="5"/>
  <c r="A44" i="5"/>
  <c r="B44" i="5"/>
  <c r="C44" i="5"/>
  <c r="D44" i="5"/>
  <c r="E44" i="5"/>
  <c r="F44" i="5"/>
  <c r="G44" i="5"/>
  <c r="H44" i="5"/>
  <c r="I44" i="5"/>
  <c r="J44" i="5"/>
  <c r="A45" i="5"/>
  <c r="B45" i="5"/>
  <c r="C45" i="5"/>
  <c r="D45" i="5"/>
  <c r="E45" i="5"/>
  <c r="F45" i="5"/>
  <c r="G45" i="5"/>
  <c r="H45" i="5"/>
  <c r="I45" i="5"/>
  <c r="J45" i="5"/>
  <c r="A46" i="5"/>
  <c r="B46" i="5"/>
  <c r="C46" i="5"/>
  <c r="D46" i="5"/>
  <c r="E46" i="5"/>
  <c r="F46" i="5"/>
  <c r="G46" i="5"/>
  <c r="H46" i="5"/>
  <c r="I46" i="5"/>
  <c r="J46" i="5"/>
  <c r="A47" i="5"/>
  <c r="B47" i="5"/>
  <c r="C47" i="5"/>
  <c r="D47" i="5"/>
  <c r="E47" i="5"/>
  <c r="F47" i="5"/>
  <c r="G47" i="5"/>
  <c r="H47" i="5"/>
  <c r="I47" i="5"/>
  <c r="J47" i="5"/>
  <c r="A48" i="5"/>
  <c r="B48" i="5"/>
  <c r="C48" i="5"/>
  <c r="D48" i="5"/>
  <c r="E48" i="5"/>
  <c r="F48" i="5"/>
  <c r="G48" i="5"/>
  <c r="H48" i="5"/>
  <c r="I48" i="5"/>
  <c r="J48" i="5"/>
  <c r="A49" i="5"/>
  <c r="B49" i="5"/>
  <c r="C49" i="5"/>
  <c r="D49" i="5"/>
  <c r="E49" i="5"/>
  <c r="F49" i="5"/>
  <c r="G49" i="5"/>
  <c r="H49" i="5"/>
  <c r="I49" i="5"/>
  <c r="J49" i="5"/>
  <c r="A50" i="5"/>
  <c r="B50" i="5"/>
  <c r="C50" i="5"/>
  <c r="D50" i="5"/>
  <c r="E50" i="5"/>
  <c r="F50" i="5"/>
  <c r="G50" i="5"/>
  <c r="H50" i="5"/>
  <c r="I50" i="5"/>
  <c r="J50" i="5"/>
  <c r="A51" i="5"/>
  <c r="B51" i="5"/>
  <c r="C51" i="5"/>
  <c r="D51" i="5"/>
  <c r="E51" i="5"/>
  <c r="F51" i="5"/>
  <c r="G51" i="5"/>
  <c r="H51" i="5"/>
  <c r="I51" i="5"/>
  <c r="J51" i="5"/>
  <c r="A52" i="5"/>
  <c r="B52" i="5"/>
  <c r="C52" i="5"/>
  <c r="D52" i="5"/>
  <c r="E52" i="5"/>
  <c r="F52" i="5"/>
  <c r="G52" i="5"/>
  <c r="H52" i="5"/>
  <c r="I52" i="5"/>
  <c r="J52" i="5"/>
  <c r="A53" i="5"/>
  <c r="B53" i="5"/>
  <c r="C53" i="5"/>
  <c r="D53" i="5"/>
  <c r="E53" i="5"/>
  <c r="F53" i="5"/>
  <c r="G53" i="5"/>
  <c r="H53" i="5"/>
  <c r="I53" i="5"/>
  <c r="J53" i="5"/>
  <c r="A54" i="5"/>
  <c r="B54" i="5"/>
  <c r="C54" i="5"/>
  <c r="D54" i="5"/>
  <c r="E54" i="5"/>
  <c r="F54" i="5"/>
  <c r="G54" i="5"/>
  <c r="H54" i="5"/>
  <c r="I54" i="5"/>
  <c r="J54" i="5"/>
  <c r="A55" i="5"/>
  <c r="B55" i="5"/>
  <c r="C55" i="5"/>
  <c r="D55" i="5"/>
  <c r="E55" i="5"/>
  <c r="F55" i="5"/>
  <c r="G55" i="5"/>
  <c r="H55" i="5"/>
  <c r="I55" i="5"/>
  <c r="J55" i="5"/>
  <c r="A56" i="5"/>
  <c r="B56" i="5"/>
  <c r="C56" i="5"/>
  <c r="D56" i="5"/>
  <c r="E56" i="5"/>
  <c r="F56" i="5"/>
  <c r="G56" i="5"/>
  <c r="H56" i="5"/>
  <c r="I56" i="5"/>
  <c r="J56" i="5"/>
  <c r="A57" i="5"/>
  <c r="B57" i="5"/>
  <c r="C57" i="5"/>
  <c r="D57" i="5"/>
  <c r="E57" i="5"/>
  <c r="F57" i="5"/>
  <c r="G57" i="5"/>
  <c r="H57" i="5"/>
  <c r="I57" i="5"/>
  <c r="J57" i="5"/>
  <c r="A58" i="5"/>
  <c r="B58" i="5"/>
  <c r="C58" i="5"/>
  <c r="D58" i="5"/>
  <c r="E58" i="5"/>
  <c r="F58" i="5"/>
  <c r="G58" i="5"/>
  <c r="H58" i="5"/>
  <c r="I58" i="5"/>
  <c r="J58" i="5"/>
  <c r="A59" i="5"/>
  <c r="B59" i="5"/>
  <c r="C59" i="5"/>
  <c r="D59" i="5"/>
  <c r="E59" i="5"/>
  <c r="F59" i="5"/>
  <c r="G59" i="5"/>
  <c r="H59" i="5"/>
  <c r="I59" i="5"/>
  <c r="J59" i="5"/>
  <c r="A60" i="5"/>
  <c r="B60" i="5"/>
  <c r="C60" i="5"/>
  <c r="D60" i="5"/>
  <c r="E60" i="5"/>
  <c r="F60" i="5"/>
  <c r="G60" i="5"/>
  <c r="H60" i="5"/>
  <c r="I60" i="5"/>
  <c r="J60" i="5"/>
  <c r="A61" i="5"/>
  <c r="B61" i="5"/>
  <c r="C61" i="5"/>
  <c r="D61" i="5"/>
  <c r="E61" i="5"/>
  <c r="F61" i="5"/>
  <c r="G61" i="5"/>
  <c r="H61" i="5"/>
  <c r="I61" i="5"/>
  <c r="J61" i="5"/>
  <c r="A62" i="5"/>
  <c r="B62" i="5"/>
  <c r="C62" i="5"/>
  <c r="D62" i="5"/>
  <c r="E62" i="5"/>
  <c r="F62" i="5"/>
  <c r="G62" i="5"/>
  <c r="H62" i="5"/>
  <c r="I62" i="5"/>
  <c r="J62" i="5"/>
  <c r="A63" i="5"/>
  <c r="B63" i="5"/>
  <c r="C63" i="5"/>
  <c r="D63" i="5"/>
  <c r="E63" i="5"/>
  <c r="F63" i="5"/>
  <c r="G63" i="5"/>
  <c r="H63" i="5"/>
  <c r="I63" i="5"/>
  <c r="J63" i="5"/>
  <c r="A64" i="5"/>
  <c r="B64" i="5"/>
  <c r="C64" i="5"/>
  <c r="D64" i="5"/>
  <c r="E64" i="5"/>
  <c r="F64" i="5"/>
  <c r="G64" i="5"/>
  <c r="H64" i="5"/>
  <c r="I64" i="5"/>
  <c r="J64" i="5"/>
  <c r="A65" i="5"/>
  <c r="B65" i="5"/>
  <c r="C65" i="5"/>
  <c r="D65" i="5"/>
  <c r="E65" i="5"/>
  <c r="F65" i="5"/>
  <c r="G65" i="5"/>
  <c r="H65" i="5"/>
  <c r="I65" i="5"/>
  <c r="J65" i="5"/>
  <c r="A66" i="5"/>
  <c r="B66" i="5"/>
  <c r="C66" i="5"/>
  <c r="D66" i="5"/>
  <c r="E66" i="5"/>
  <c r="F66" i="5"/>
  <c r="G66" i="5"/>
  <c r="H66" i="5"/>
  <c r="I66" i="5"/>
  <c r="J66" i="5"/>
  <c r="A67" i="5"/>
  <c r="B67" i="5"/>
  <c r="C67" i="5"/>
  <c r="D67" i="5"/>
  <c r="E67" i="5"/>
  <c r="F67" i="5"/>
  <c r="G67" i="5"/>
  <c r="H67" i="5"/>
  <c r="I67" i="5"/>
  <c r="J67" i="5"/>
  <c r="A68" i="5"/>
  <c r="B68" i="5"/>
  <c r="C68" i="5"/>
  <c r="D68" i="5"/>
  <c r="E68" i="5"/>
  <c r="F68" i="5"/>
  <c r="G68" i="5"/>
  <c r="H68" i="5"/>
  <c r="I68" i="5"/>
  <c r="J68" i="5"/>
  <c r="A69" i="5"/>
  <c r="B69" i="5"/>
  <c r="C69" i="5"/>
  <c r="D69" i="5"/>
  <c r="E69" i="5"/>
  <c r="F69" i="5"/>
  <c r="G69" i="5"/>
  <c r="H69" i="5"/>
  <c r="I69" i="5"/>
  <c r="J69" i="5"/>
  <c r="A70" i="5"/>
  <c r="B70" i="5"/>
  <c r="C70" i="5"/>
  <c r="D70" i="5"/>
  <c r="E70" i="5"/>
  <c r="F70" i="5"/>
  <c r="G70" i="5"/>
  <c r="H70" i="5"/>
  <c r="I70" i="5"/>
  <c r="J70" i="5"/>
  <c r="A71" i="5"/>
  <c r="B71" i="5"/>
  <c r="C71" i="5"/>
  <c r="D71" i="5"/>
  <c r="E71" i="5"/>
  <c r="F71" i="5"/>
  <c r="G71" i="5"/>
  <c r="H71" i="5"/>
  <c r="I71" i="5"/>
  <c r="J71" i="5"/>
  <c r="A72" i="5"/>
  <c r="B72" i="5"/>
  <c r="C72" i="5"/>
  <c r="D72" i="5"/>
  <c r="E72" i="5"/>
  <c r="F72" i="5"/>
  <c r="G72" i="5"/>
  <c r="H72" i="5"/>
  <c r="I72" i="5"/>
  <c r="J72" i="5"/>
  <c r="A73" i="5"/>
  <c r="B73" i="5"/>
  <c r="C73" i="5"/>
  <c r="D73" i="5"/>
  <c r="E73" i="5"/>
  <c r="F73" i="5"/>
  <c r="G73" i="5"/>
  <c r="H73" i="5"/>
  <c r="I73" i="5"/>
  <c r="J73" i="5"/>
  <c r="A74" i="5"/>
  <c r="B74" i="5"/>
  <c r="C74" i="5"/>
  <c r="D74" i="5"/>
  <c r="E74" i="5"/>
  <c r="F74" i="5"/>
  <c r="G74" i="5"/>
  <c r="H74" i="5"/>
  <c r="I74" i="5"/>
  <c r="J74" i="5"/>
  <c r="A75" i="5"/>
  <c r="B75" i="5"/>
  <c r="C75" i="5"/>
  <c r="D75" i="5"/>
  <c r="E75" i="5"/>
  <c r="F75" i="5"/>
  <c r="G75" i="5"/>
  <c r="H75" i="5"/>
  <c r="I75" i="5"/>
  <c r="J75" i="5"/>
  <c r="A76" i="5"/>
  <c r="B76" i="5"/>
  <c r="C76" i="5"/>
  <c r="D76" i="5"/>
  <c r="E76" i="5"/>
  <c r="F76" i="5"/>
  <c r="G76" i="5"/>
  <c r="H76" i="5"/>
  <c r="I76" i="5"/>
  <c r="J76" i="5"/>
  <c r="A77" i="5"/>
  <c r="B77" i="5"/>
  <c r="C77" i="5"/>
  <c r="D77" i="5"/>
  <c r="E77" i="5"/>
  <c r="F77" i="5"/>
  <c r="G77" i="5"/>
  <c r="H77" i="5"/>
  <c r="I77" i="5"/>
  <c r="J77" i="5"/>
  <c r="A78" i="5"/>
  <c r="B78" i="5"/>
  <c r="C78" i="5"/>
  <c r="D78" i="5"/>
  <c r="E78" i="5"/>
  <c r="F78" i="5"/>
  <c r="G78" i="5"/>
  <c r="H78" i="5"/>
  <c r="I78" i="5"/>
  <c r="J78" i="5"/>
  <c r="A79" i="5"/>
  <c r="B79" i="5"/>
  <c r="C79" i="5"/>
  <c r="D79" i="5"/>
  <c r="E79" i="5"/>
  <c r="F79" i="5"/>
  <c r="G79" i="5"/>
  <c r="H79" i="5"/>
  <c r="I79" i="5"/>
  <c r="J79" i="5"/>
  <c r="A80" i="5"/>
  <c r="B80" i="5"/>
  <c r="C80" i="5"/>
  <c r="D80" i="5"/>
  <c r="E80" i="5"/>
  <c r="F80" i="5"/>
  <c r="G80" i="5"/>
  <c r="H80" i="5"/>
  <c r="I80" i="5"/>
  <c r="J80" i="5"/>
  <c r="A81" i="5"/>
  <c r="B81" i="5"/>
  <c r="C81" i="5"/>
  <c r="D81" i="5"/>
  <c r="E81" i="5"/>
  <c r="F81" i="5"/>
  <c r="G81" i="5"/>
  <c r="H81" i="5"/>
  <c r="I81" i="5"/>
  <c r="J81" i="5"/>
  <c r="A82" i="5"/>
  <c r="B82" i="5"/>
  <c r="C82" i="5"/>
  <c r="D82" i="5"/>
  <c r="E82" i="5"/>
  <c r="F82" i="5"/>
  <c r="G82" i="5"/>
  <c r="H82" i="5"/>
  <c r="I82" i="5"/>
  <c r="J82" i="5"/>
  <c r="A83" i="5"/>
  <c r="B83" i="5"/>
  <c r="C83" i="5"/>
  <c r="D83" i="5"/>
  <c r="E83" i="5"/>
  <c r="F83" i="5"/>
  <c r="G83" i="5"/>
  <c r="H83" i="5"/>
  <c r="I83" i="5"/>
  <c r="J83" i="5"/>
  <c r="A84" i="5"/>
  <c r="B84" i="5"/>
  <c r="C84" i="5"/>
  <c r="D84" i="5"/>
  <c r="E84" i="5"/>
  <c r="F84" i="5"/>
  <c r="G84" i="5"/>
  <c r="H84" i="5"/>
  <c r="I84" i="5"/>
  <c r="J84" i="5"/>
  <c r="A85" i="5"/>
  <c r="B85" i="5"/>
  <c r="C85" i="5"/>
  <c r="D85" i="5"/>
  <c r="E85" i="5"/>
  <c r="F85" i="5"/>
  <c r="G85" i="5"/>
  <c r="H85" i="5"/>
  <c r="I85" i="5"/>
  <c r="J85" i="5"/>
  <c r="A86" i="5"/>
  <c r="B86" i="5"/>
  <c r="C86" i="5"/>
  <c r="D86" i="5"/>
  <c r="E86" i="5"/>
  <c r="F86" i="5"/>
  <c r="G86" i="5"/>
  <c r="H86" i="5"/>
  <c r="I86" i="5"/>
  <c r="J86" i="5"/>
  <c r="A87" i="5"/>
  <c r="B87" i="5"/>
  <c r="C87" i="5"/>
  <c r="D87" i="5"/>
  <c r="E87" i="5"/>
  <c r="F87" i="5"/>
  <c r="G87" i="5"/>
  <c r="H87" i="5"/>
  <c r="I87" i="5"/>
  <c r="J87" i="5"/>
  <c r="A88" i="5"/>
  <c r="B88" i="5"/>
  <c r="C88" i="5"/>
  <c r="D88" i="5"/>
  <c r="E88" i="5"/>
  <c r="F88" i="5"/>
  <c r="G88" i="5"/>
  <c r="H88" i="5"/>
  <c r="I88" i="5"/>
  <c r="J88" i="5"/>
  <c r="A89" i="5"/>
  <c r="B89" i="5"/>
  <c r="C89" i="5"/>
  <c r="D89" i="5"/>
  <c r="E89" i="5"/>
  <c r="F89" i="5"/>
  <c r="G89" i="5"/>
  <c r="H89" i="5"/>
  <c r="I89" i="5"/>
  <c r="J89" i="5"/>
  <c r="A90" i="5"/>
  <c r="B90" i="5"/>
  <c r="C90" i="5"/>
  <c r="D90" i="5"/>
  <c r="E90" i="5"/>
  <c r="F90" i="5"/>
  <c r="G90" i="5"/>
  <c r="H90" i="5"/>
  <c r="I90" i="5"/>
  <c r="J90" i="5"/>
  <c r="A91" i="5"/>
  <c r="B91" i="5"/>
  <c r="C91" i="5"/>
  <c r="D91" i="5"/>
  <c r="E91" i="5"/>
  <c r="F91" i="5"/>
  <c r="G91" i="5"/>
  <c r="H91" i="5"/>
  <c r="I91" i="5"/>
  <c r="J91" i="5"/>
  <c r="A92" i="5"/>
  <c r="B92" i="5"/>
  <c r="C92" i="5"/>
  <c r="D92" i="5"/>
  <c r="E92" i="5"/>
  <c r="F92" i="5"/>
  <c r="G92" i="5"/>
  <c r="H92" i="5"/>
  <c r="I92" i="5"/>
  <c r="J92" i="5"/>
  <c r="A93" i="5"/>
  <c r="B93" i="5"/>
  <c r="C93" i="5"/>
  <c r="D93" i="5"/>
  <c r="E93" i="5"/>
  <c r="F93" i="5"/>
  <c r="G93" i="5"/>
  <c r="H93" i="5"/>
  <c r="I93" i="5"/>
  <c r="J93" i="5"/>
  <c r="A94" i="5"/>
  <c r="B94" i="5"/>
  <c r="C94" i="5"/>
  <c r="D94" i="5"/>
  <c r="E94" i="5"/>
  <c r="F94" i="5"/>
  <c r="G94" i="5"/>
  <c r="H94" i="5"/>
  <c r="I94" i="5"/>
  <c r="J94" i="5"/>
  <c r="A95" i="5"/>
  <c r="B95" i="5"/>
  <c r="C95" i="5"/>
  <c r="D95" i="5"/>
  <c r="E95" i="5"/>
  <c r="F95" i="5"/>
  <c r="G95" i="5"/>
  <c r="H95" i="5"/>
  <c r="I95" i="5"/>
  <c r="J95" i="5"/>
  <c r="A96" i="5"/>
  <c r="B96" i="5"/>
  <c r="C96" i="5"/>
  <c r="D96" i="5"/>
  <c r="E96" i="5"/>
  <c r="F96" i="5"/>
  <c r="G96" i="5"/>
  <c r="H96" i="5"/>
  <c r="I96" i="5"/>
  <c r="J96" i="5"/>
  <c r="A97" i="5"/>
  <c r="B97" i="5"/>
  <c r="C97" i="5"/>
  <c r="D97" i="5"/>
  <c r="E97" i="5"/>
  <c r="F97" i="5"/>
  <c r="G97" i="5"/>
  <c r="H97" i="5"/>
  <c r="I97" i="5"/>
  <c r="J97" i="5"/>
  <c r="A98" i="5"/>
  <c r="B98" i="5"/>
  <c r="C98" i="5"/>
  <c r="D98" i="5"/>
  <c r="E98" i="5"/>
  <c r="F98" i="5"/>
  <c r="G98" i="5"/>
  <c r="H98" i="5"/>
  <c r="I98" i="5"/>
  <c r="J98" i="5"/>
  <c r="A99" i="5"/>
  <c r="B99" i="5"/>
  <c r="C99" i="5"/>
  <c r="D99" i="5"/>
  <c r="E99" i="5"/>
  <c r="F99" i="5"/>
  <c r="G99" i="5"/>
  <c r="H99" i="5"/>
  <c r="I99" i="5"/>
  <c r="J99" i="5"/>
  <c r="A100" i="5"/>
  <c r="B100" i="5"/>
  <c r="C100" i="5"/>
  <c r="D100" i="5"/>
  <c r="E100" i="5"/>
  <c r="F100" i="5"/>
  <c r="G100" i="5"/>
  <c r="H100" i="5"/>
  <c r="I100" i="5"/>
  <c r="J100" i="5"/>
  <c r="A101" i="5"/>
  <c r="B101" i="5"/>
  <c r="C101" i="5"/>
  <c r="D101" i="5"/>
  <c r="E101" i="5"/>
  <c r="F101" i="5"/>
  <c r="G101" i="5"/>
  <c r="H101" i="5"/>
  <c r="I101" i="5"/>
  <c r="J101" i="5"/>
  <c r="A102" i="5"/>
  <c r="B102" i="5"/>
  <c r="C102" i="5"/>
  <c r="D102" i="5"/>
  <c r="E102" i="5"/>
  <c r="F102" i="5"/>
  <c r="G102" i="5"/>
  <c r="H102" i="5"/>
  <c r="I102" i="5"/>
  <c r="J102" i="5"/>
  <c r="A103" i="5"/>
  <c r="B103" i="5"/>
  <c r="C103" i="5"/>
  <c r="D103" i="5"/>
  <c r="E103" i="5"/>
  <c r="F103" i="5"/>
  <c r="G103" i="5"/>
  <c r="H103" i="5"/>
  <c r="I103" i="5"/>
  <c r="J103" i="5"/>
  <c r="A104" i="5"/>
  <c r="B104" i="5"/>
  <c r="C104" i="5"/>
  <c r="D104" i="5"/>
  <c r="E104" i="5"/>
  <c r="F104" i="5"/>
  <c r="G104" i="5"/>
  <c r="H104" i="5"/>
  <c r="I104" i="5"/>
  <c r="J104" i="5"/>
  <c r="A105" i="5"/>
  <c r="B105" i="5"/>
  <c r="C105" i="5"/>
  <c r="D105" i="5"/>
  <c r="E105" i="5"/>
  <c r="F105" i="5"/>
  <c r="G105" i="5"/>
  <c r="H105" i="5"/>
  <c r="I105" i="5"/>
  <c r="J105" i="5"/>
  <c r="A106" i="5"/>
  <c r="B106" i="5"/>
  <c r="C106" i="5"/>
  <c r="D106" i="5"/>
  <c r="E106" i="5"/>
  <c r="F106" i="5"/>
  <c r="G106" i="5"/>
  <c r="H106" i="5"/>
  <c r="I106" i="5"/>
  <c r="J106" i="5"/>
  <c r="A107" i="5"/>
  <c r="B107" i="5"/>
  <c r="C107" i="5"/>
  <c r="D107" i="5"/>
  <c r="E107" i="5"/>
  <c r="F107" i="5"/>
  <c r="G107" i="5"/>
  <c r="H107" i="5"/>
  <c r="I107" i="5"/>
  <c r="J107" i="5"/>
  <c r="A108" i="5"/>
  <c r="B108" i="5"/>
  <c r="C108" i="5"/>
  <c r="D108" i="5"/>
  <c r="E108" i="5"/>
  <c r="F108" i="5"/>
  <c r="G108" i="5"/>
  <c r="H108" i="5"/>
  <c r="I108" i="5"/>
  <c r="J108" i="5"/>
  <c r="A109" i="5"/>
  <c r="B109" i="5"/>
  <c r="C109" i="5"/>
  <c r="D109" i="5"/>
  <c r="E109" i="5"/>
  <c r="F109" i="5"/>
  <c r="G109" i="5"/>
  <c r="H109" i="5"/>
  <c r="I109" i="5"/>
  <c r="J109" i="5"/>
  <c r="A110" i="5"/>
  <c r="B110" i="5"/>
  <c r="C110" i="5"/>
  <c r="D110" i="5"/>
  <c r="E110" i="5"/>
  <c r="F110" i="5"/>
  <c r="G110" i="5"/>
  <c r="H110" i="5"/>
  <c r="I110" i="5"/>
  <c r="J110" i="5"/>
  <c r="A111" i="5"/>
  <c r="B111" i="5"/>
  <c r="C111" i="5"/>
  <c r="D111" i="5"/>
  <c r="E111" i="5"/>
  <c r="F111" i="5"/>
  <c r="G111" i="5"/>
  <c r="H111" i="5"/>
  <c r="I111" i="5"/>
  <c r="J111" i="5"/>
  <c r="A112" i="5"/>
  <c r="B112" i="5"/>
  <c r="C112" i="5"/>
  <c r="D112" i="5"/>
  <c r="E112" i="5"/>
  <c r="F112" i="5"/>
  <c r="G112" i="5"/>
  <c r="H112" i="5"/>
  <c r="I112" i="5"/>
  <c r="J112" i="5"/>
  <c r="A113" i="5"/>
  <c r="B113" i="5"/>
  <c r="C113" i="5"/>
  <c r="D113" i="5"/>
  <c r="E113" i="5"/>
  <c r="F113" i="5"/>
  <c r="G113" i="5"/>
  <c r="H113" i="5"/>
  <c r="I113" i="5"/>
  <c r="J113" i="5"/>
  <c r="A114" i="5"/>
  <c r="B114" i="5"/>
  <c r="C114" i="5"/>
  <c r="D114" i="5"/>
  <c r="E114" i="5"/>
  <c r="F114" i="5"/>
  <c r="G114" i="5"/>
  <c r="H114" i="5"/>
  <c r="I114" i="5"/>
  <c r="J114" i="5"/>
  <c r="A115" i="5"/>
  <c r="B115" i="5"/>
  <c r="C115" i="5"/>
  <c r="D115" i="5"/>
  <c r="E115" i="5"/>
  <c r="F115" i="5"/>
  <c r="G115" i="5"/>
  <c r="H115" i="5"/>
  <c r="I115" i="5"/>
  <c r="J115" i="5"/>
  <c r="A116" i="5"/>
  <c r="B116" i="5"/>
  <c r="C116" i="5"/>
  <c r="D116" i="5"/>
  <c r="E116" i="5"/>
  <c r="F116" i="5"/>
  <c r="G116" i="5"/>
  <c r="H116" i="5"/>
  <c r="I116" i="5"/>
  <c r="J116" i="5"/>
  <c r="A117" i="5"/>
  <c r="B117" i="5"/>
  <c r="C117" i="5"/>
  <c r="D117" i="5"/>
  <c r="E117" i="5"/>
  <c r="F117" i="5"/>
  <c r="G117" i="5"/>
  <c r="H117" i="5"/>
  <c r="I117" i="5"/>
  <c r="J117" i="5"/>
  <c r="A118" i="5"/>
  <c r="B118" i="5"/>
  <c r="C118" i="5"/>
  <c r="D118" i="5"/>
  <c r="E118" i="5"/>
  <c r="F118" i="5"/>
  <c r="G118" i="5"/>
  <c r="H118" i="5"/>
  <c r="I118" i="5"/>
  <c r="J118" i="5"/>
  <c r="A119" i="5"/>
  <c r="B119" i="5"/>
  <c r="C119" i="5"/>
  <c r="D119" i="5"/>
  <c r="E119" i="5"/>
  <c r="F119" i="5"/>
  <c r="G119" i="5"/>
  <c r="H119" i="5"/>
  <c r="I119" i="5"/>
  <c r="J119" i="5"/>
  <c r="A120" i="5"/>
  <c r="B120" i="5"/>
  <c r="C120" i="5"/>
  <c r="D120" i="5"/>
  <c r="E120" i="5"/>
  <c r="F120" i="5"/>
  <c r="G120" i="5"/>
  <c r="H120" i="5"/>
  <c r="I120" i="5"/>
  <c r="J120" i="5"/>
  <c r="A121" i="5"/>
  <c r="B121" i="5"/>
  <c r="C121" i="5"/>
  <c r="D121" i="5"/>
  <c r="E121" i="5"/>
  <c r="F121" i="5"/>
  <c r="G121" i="5"/>
  <c r="H121" i="5"/>
  <c r="I121" i="5"/>
  <c r="J121" i="5"/>
  <c r="A122" i="5"/>
  <c r="B122" i="5"/>
  <c r="C122" i="5"/>
  <c r="D122" i="5"/>
  <c r="E122" i="5"/>
  <c r="F122" i="5"/>
  <c r="G122" i="5"/>
  <c r="H122" i="5"/>
  <c r="I122" i="5"/>
  <c r="J122" i="5"/>
  <c r="A123" i="5"/>
  <c r="B123" i="5"/>
  <c r="C123" i="5"/>
  <c r="D123" i="5"/>
  <c r="E123" i="5"/>
  <c r="F123" i="5"/>
  <c r="G123" i="5"/>
  <c r="H123" i="5"/>
  <c r="I123" i="5"/>
  <c r="J123" i="5"/>
  <c r="A124" i="5"/>
  <c r="B124" i="5"/>
  <c r="C124" i="5"/>
  <c r="D124" i="5"/>
  <c r="E124" i="5"/>
  <c r="F124" i="5"/>
  <c r="G124" i="5"/>
  <c r="H124" i="5"/>
  <c r="I124" i="5"/>
  <c r="J124" i="5"/>
  <c r="A125" i="5"/>
  <c r="B125" i="5"/>
  <c r="C125" i="5"/>
  <c r="D125" i="5"/>
  <c r="E125" i="5"/>
  <c r="F125" i="5"/>
  <c r="G125" i="5"/>
  <c r="H125" i="5"/>
  <c r="I125" i="5"/>
  <c r="J125" i="5"/>
  <c r="A126" i="5"/>
  <c r="B126" i="5"/>
  <c r="C126" i="5"/>
  <c r="D126" i="5"/>
  <c r="E126" i="5"/>
  <c r="F126" i="5"/>
  <c r="G126" i="5"/>
  <c r="H126" i="5"/>
  <c r="I126" i="5"/>
  <c r="J126" i="5"/>
  <c r="A127" i="5"/>
  <c r="B127" i="5"/>
  <c r="C127" i="5"/>
  <c r="D127" i="5"/>
  <c r="E127" i="5"/>
  <c r="F127" i="5"/>
  <c r="G127" i="5"/>
  <c r="H127" i="5"/>
  <c r="I127" i="5"/>
  <c r="J127" i="5"/>
  <c r="A128" i="5"/>
  <c r="B128" i="5"/>
  <c r="C128" i="5"/>
  <c r="D128" i="5"/>
  <c r="E128" i="5"/>
  <c r="F128" i="5"/>
  <c r="G128" i="5"/>
  <c r="H128" i="5"/>
  <c r="I128" i="5"/>
  <c r="J128" i="5"/>
  <c r="A129" i="5"/>
  <c r="B129" i="5"/>
  <c r="C129" i="5"/>
  <c r="D129" i="5"/>
  <c r="E129" i="5"/>
  <c r="F129" i="5"/>
  <c r="G129" i="5"/>
  <c r="H129" i="5"/>
  <c r="I129" i="5"/>
  <c r="J129" i="5"/>
  <c r="A130" i="5"/>
  <c r="B130" i="5"/>
  <c r="C130" i="5"/>
  <c r="D130" i="5"/>
  <c r="E130" i="5"/>
  <c r="F130" i="5"/>
  <c r="G130" i="5"/>
  <c r="H130" i="5"/>
  <c r="I130" i="5"/>
  <c r="J130" i="5"/>
  <c r="A131" i="5"/>
  <c r="B131" i="5"/>
  <c r="C131" i="5"/>
  <c r="D131" i="5"/>
  <c r="E131" i="5"/>
  <c r="F131" i="5"/>
  <c r="G131" i="5"/>
  <c r="H131" i="5"/>
  <c r="I131" i="5"/>
  <c r="J131" i="5"/>
  <c r="A132" i="5"/>
  <c r="B132" i="5"/>
  <c r="C132" i="5"/>
  <c r="D132" i="5"/>
  <c r="E132" i="5"/>
  <c r="F132" i="5"/>
  <c r="G132" i="5"/>
  <c r="H132" i="5"/>
  <c r="I132" i="5"/>
  <c r="J132" i="5"/>
  <c r="A133" i="5"/>
  <c r="B133" i="5"/>
  <c r="C133" i="5"/>
  <c r="D133" i="5"/>
  <c r="E133" i="5"/>
  <c r="F133" i="5"/>
  <c r="G133" i="5"/>
  <c r="H133" i="5"/>
  <c r="I133" i="5"/>
  <c r="J133" i="5"/>
  <c r="A134" i="5"/>
  <c r="B134" i="5"/>
  <c r="C134" i="5"/>
  <c r="D134" i="5"/>
  <c r="E134" i="5"/>
  <c r="F134" i="5"/>
  <c r="G134" i="5"/>
  <c r="H134" i="5"/>
  <c r="I134" i="5"/>
  <c r="J134" i="5"/>
  <c r="A135" i="5"/>
  <c r="B135" i="5"/>
  <c r="C135" i="5"/>
  <c r="D135" i="5"/>
  <c r="E135" i="5"/>
  <c r="F135" i="5"/>
  <c r="G135" i="5"/>
  <c r="H135" i="5"/>
  <c r="I135" i="5"/>
  <c r="J135" i="5"/>
  <c r="A136" i="5"/>
  <c r="B136" i="5"/>
  <c r="C136" i="5"/>
  <c r="D136" i="5"/>
  <c r="E136" i="5"/>
  <c r="F136" i="5"/>
  <c r="G136" i="5"/>
  <c r="H136" i="5"/>
  <c r="I136" i="5"/>
  <c r="J136" i="5"/>
  <c r="A137" i="5"/>
  <c r="B137" i="5"/>
  <c r="C137" i="5"/>
  <c r="D137" i="5"/>
  <c r="E137" i="5"/>
  <c r="F137" i="5"/>
  <c r="G137" i="5"/>
  <c r="H137" i="5"/>
  <c r="I137" i="5"/>
  <c r="J137" i="5"/>
  <c r="A138" i="5"/>
  <c r="B138" i="5"/>
  <c r="C138" i="5"/>
  <c r="D138" i="5"/>
  <c r="E138" i="5"/>
  <c r="F138" i="5"/>
  <c r="G138" i="5"/>
  <c r="H138" i="5"/>
  <c r="I138" i="5"/>
  <c r="J138" i="5"/>
  <c r="A139" i="5"/>
  <c r="B139" i="5"/>
  <c r="C139" i="5"/>
  <c r="D139" i="5"/>
  <c r="E139" i="5"/>
  <c r="F139" i="5"/>
  <c r="G139" i="5"/>
  <c r="H139" i="5"/>
  <c r="I139" i="5"/>
  <c r="J139" i="5"/>
  <c r="A140" i="5"/>
  <c r="B140" i="5"/>
  <c r="C140" i="5"/>
  <c r="D140" i="5"/>
  <c r="E140" i="5"/>
  <c r="F140" i="5"/>
  <c r="G140" i="5"/>
  <c r="H140" i="5"/>
  <c r="I140" i="5"/>
  <c r="J140" i="5"/>
  <c r="A141" i="5"/>
  <c r="B141" i="5"/>
  <c r="C141" i="5"/>
  <c r="D141" i="5"/>
  <c r="E141" i="5"/>
  <c r="F141" i="5"/>
  <c r="G141" i="5"/>
  <c r="H141" i="5"/>
  <c r="I141" i="5"/>
  <c r="J141" i="5"/>
  <c r="A142" i="5"/>
  <c r="B142" i="5"/>
  <c r="C142" i="5"/>
  <c r="D142" i="5"/>
  <c r="E142" i="5"/>
  <c r="F142" i="5"/>
  <c r="G142" i="5"/>
  <c r="H142" i="5"/>
  <c r="I142" i="5"/>
  <c r="J142" i="5"/>
  <c r="A143" i="5"/>
  <c r="B143" i="5"/>
  <c r="C143" i="5"/>
  <c r="D143" i="5"/>
  <c r="E143" i="5"/>
  <c r="F143" i="5"/>
  <c r="G143" i="5"/>
  <c r="H143" i="5"/>
  <c r="I143" i="5"/>
  <c r="J143" i="5"/>
  <c r="A144" i="5"/>
  <c r="B144" i="5"/>
  <c r="C144" i="5"/>
  <c r="D144" i="5"/>
  <c r="E144" i="5"/>
  <c r="F144" i="5"/>
  <c r="G144" i="5"/>
  <c r="H144" i="5"/>
  <c r="I144" i="5"/>
  <c r="J144" i="5"/>
  <c r="A145" i="5"/>
  <c r="B145" i="5"/>
  <c r="C145" i="5"/>
  <c r="D145" i="5"/>
  <c r="E145" i="5"/>
  <c r="F145" i="5"/>
  <c r="G145" i="5"/>
  <c r="H145" i="5"/>
  <c r="I145" i="5"/>
  <c r="J145" i="5"/>
  <c r="A146" i="5"/>
  <c r="B146" i="5"/>
  <c r="C146" i="5"/>
  <c r="D146" i="5"/>
  <c r="E146" i="5"/>
  <c r="F146" i="5"/>
  <c r="G146" i="5"/>
  <c r="H146" i="5"/>
  <c r="I146" i="5"/>
  <c r="J146" i="5"/>
  <c r="A147" i="5"/>
  <c r="B147" i="5"/>
  <c r="C147" i="5"/>
  <c r="D147" i="5"/>
  <c r="E147" i="5"/>
  <c r="F147" i="5"/>
  <c r="G147" i="5"/>
  <c r="H147" i="5"/>
  <c r="I147" i="5"/>
  <c r="J147" i="5"/>
  <c r="A148" i="5"/>
  <c r="B148" i="5"/>
  <c r="C148" i="5"/>
  <c r="D148" i="5"/>
  <c r="E148" i="5"/>
  <c r="F148" i="5"/>
  <c r="G148" i="5"/>
  <c r="H148" i="5"/>
  <c r="I148" i="5"/>
  <c r="J148" i="5"/>
  <c r="A149" i="5"/>
  <c r="B149" i="5"/>
  <c r="C149" i="5"/>
  <c r="D149" i="5"/>
  <c r="E149" i="5"/>
  <c r="F149" i="5"/>
  <c r="G149" i="5"/>
  <c r="H149" i="5"/>
  <c r="I149" i="5"/>
  <c r="J149" i="5"/>
  <c r="A150" i="5"/>
  <c r="B150" i="5"/>
  <c r="C150" i="5"/>
  <c r="D150" i="5"/>
  <c r="E150" i="5"/>
  <c r="F150" i="5"/>
  <c r="G150" i="5"/>
  <c r="H150" i="5"/>
  <c r="I150" i="5"/>
  <c r="J150" i="5"/>
  <c r="A151" i="5"/>
  <c r="B151" i="5"/>
  <c r="C151" i="5"/>
  <c r="D151" i="5"/>
  <c r="E151" i="5"/>
  <c r="F151" i="5"/>
  <c r="G151" i="5"/>
  <c r="H151" i="5"/>
  <c r="I151" i="5"/>
  <c r="J151" i="5"/>
  <c r="A152" i="5"/>
  <c r="B152" i="5"/>
  <c r="C152" i="5"/>
  <c r="D152" i="5"/>
  <c r="E152" i="5"/>
  <c r="F152" i="5"/>
  <c r="G152" i="5"/>
  <c r="H152" i="5"/>
  <c r="I152" i="5"/>
  <c r="J152" i="5"/>
  <c r="A153" i="5"/>
  <c r="B153" i="5"/>
  <c r="C153" i="5"/>
  <c r="D153" i="5"/>
  <c r="E153" i="5"/>
  <c r="F153" i="5"/>
  <c r="G153" i="5"/>
  <c r="H153" i="5"/>
  <c r="I153" i="5"/>
  <c r="J153" i="5"/>
  <c r="A154" i="5"/>
  <c r="B154" i="5"/>
  <c r="C154" i="5"/>
  <c r="D154" i="5"/>
  <c r="E154" i="5"/>
  <c r="F154" i="5"/>
  <c r="G154" i="5"/>
  <c r="H154" i="5"/>
  <c r="I154" i="5"/>
  <c r="J154" i="5"/>
  <c r="A155" i="5"/>
  <c r="B155" i="5"/>
  <c r="C155" i="5"/>
  <c r="D155" i="5"/>
  <c r="E155" i="5"/>
  <c r="F155" i="5"/>
  <c r="G155" i="5"/>
  <c r="H155" i="5"/>
  <c r="I155" i="5"/>
  <c r="J155" i="5"/>
  <c r="A156" i="5"/>
  <c r="B156" i="5"/>
  <c r="C156" i="5"/>
  <c r="D156" i="5"/>
  <c r="E156" i="5"/>
  <c r="F156" i="5"/>
  <c r="G156" i="5"/>
  <c r="H156" i="5"/>
  <c r="I156" i="5"/>
  <c r="J156" i="5"/>
  <c r="A157" i="5"/>
  <c r="B157" i="5"/>
  <c r="C157" i="5"/>
  <c r="D157" i="5"/>
  <c r="E157" i="5"/>
  <c r="F157" i="5"/>
  <c r="G157" i="5"/>
  <c r="H157" i="5"/>
  <c r="I157" i="5"/>
  <c r="J157" i="5"/>
  <c r="A158" i="5"/>
  <c r="B158" i="5"/>
  <c r="C158" i="5"/>
  <c r="D158" i="5"/>
  <c r="E158" i="5"/>
  <c r="F158" i="5"/>
  <c r="G158" i="5"/>
  <c r="H158" i="5"/>
  <c r="I158" i="5"/>
  <c r="J158" i="5"/>
  <c r="A159" i="5"/>
  <c r="B159" i="5"/>
  <c r="C159" i="5"/>
  <c r="D159" i="5"/>
  <c r="E159" i="5"/>
  <c r="F159" i="5"/>
  <c r="G159" i="5"/>
  <c r="H159" i="5"/>
  <c r="I159" i="5"/>
  <c r="J159" i="5"/>
  <c r="A160" i="5"/>
  <c r="B160" i="5"/>
  <c r="C160" i="5"/>
  <c r="D160" i="5"/>
  <c r="E160" i="5"/>
  <c r="F160" i="5"/>
  <c r="G160" i="5"/>
  <c r="H160" i="5"/>
  <c r="I160" i="5"/>
  <c r="J160" i="5"/>
  <c r="A161" i="5"/>
  <c r="B161" i="5"/>
  <c r="C161" i="5"/>
  <c r="D161" i="5"/>
  <c r="E161" i="5"/>
  <c r="F161" i="5"/>
  <c r="G161" i="5"/>
  <c r="H161" i="5"/>
  <c r="I161" i="5"/>
  <c r="J161" i="5"/>
  <c r="A162" i="5"/>
  <c r="B162" i="5"/>
  <c r="C162" i="5"/>
  <c r="D162" i="5"/>
  <c r="E162" i="5"/>
  <c r="F162" i="5"/>
  <c r="G162" i="5"/>
  <c r="H162" i="5"/>
  <c r="I162" i="5"/>
  <c r="J162" i="5"/>
  <c r="A163" i="5"/>
  <c r="B163" i="5"/>
  <c r="C163" i="5"/>
  <c r="D163" i="5"/>
  <c r="E163" i="5"/>
  <c r="F163" i="5"/>
  <c r="G163" i="5"/>
  <c r="H163" i="5"/>
  <c r="I163" i="5"/>
  <c r="J163" i="5"/>
  <c r="A164" i="5"/>
  <c r="B164" i="5"/>
  <c r="C164" i="5"/>
  <c r="D164" i="5"/>
  <c r="E164" i="5"/>
  <c r="F164" i="5"/>
  <c r="G164" i="5"/>
  <c r="H164" i="5"/>
  <c r="I164" i="5"/>
  <c r="J164" i="5"/>
  <c r="A165" i="5"/>
  <c r="B165" i="5"/>
  <c r="C165" i="5"/>
  <c r="D165" i="5"/>
  <c r="E165" i="5"/>
  <c r="F165" i="5"/>
  <c r="G165" i="5"/>
  <c r="H165" i="5"/>
  <c r="I165" i="5"/>
  <c r="J165" i="5"/>
  <c r="A166" i="5"/>
  <c r="B166" i="5"/>
  <c r="C166" i="5"/>
  <c r="D166" i="5"/>
  <c r="E166" i="5"/>
  <c r="F166" i="5"/>
  <c r="G166" i="5"/>
  <c r="H166" i="5"/>
  <c r="I166" i="5"/>
  <c r="J166" i="5"/>
  <c r="A167" i="5"/>
  <c r="B167" i="5"/>
  <c r="C167" i="5"/>
  <c r="D167" i="5"/>
  <c r="E167" i="5"/>
  <c r="F167" i="5"/>
  <c r="G167" i="5"/>
  <c r="H167" i="5"/>
  <c r="I167" i="5"/>
  <c r="J167" i="5"/>
  <c r="A168" i="5"/>
  <c r="B168" i="5"/>
  <c r="C168" i="5"/>
  <c r="D168" i="5"/>
  <c r="E168" i="5"/>
  <c r="F168" i="5"/>
  <c r="G168" i="5"/>
  <c r="H168" i="5"/>
  <c r="I168" i="5"/>
  <c r="J168" i="5"/>
  <c r="A169" i="5"/>
  <c r="B169" i="5"/>
  <c r="C169" i="5"/>
  <c r="D169" i="5"/>
  <c r="E169" i="5"/>
  <c r="F169" i="5"/>
  <c r="G169" i="5"/>
  <c r="H169" i="5"/>
  <c r="I169" i="5"/>
  <c r="J169" i="5"/>
  <c r="A170" i="5"/>
  <c r="B170" i="5"/>
  <c r="C170" i="5"/>
  <c r="D170" i="5"/>
  <c r="E170" i="5"/>
  <c r="F170" i="5"/>
  <c r="G170" i="5"/>
  <c r="H170" i="5"/>
  <c r="I170" i="5"/>
  <c r="J170" i="5"/>
  <c r="A171" i="5"/>
  <c r="B171" i="5"/>
  <c r="C171" i="5"/>
  <c r="D171" i="5"/>
  <c r="E171" i="5"/>
  <c r="F171" i="5"/>
  <c r="G171" i="5"/>
  <c r="H171" i="5"/>
  <c r="I171" i="5"/>
  <c r="J171" i="5"/>
  <c r="A172" i="5"/>
  <c r="B172" i="5"/>
  <c r="C172" i="5"/>
  <c r="D172" i="5"/>
  <c r="E172" i="5"/>
  <c r="F172" i="5"/>
  <c r="G172" i="5"/>
  <c r="H172" i="5"/>
  <c r="I172" i="5"/>
  <c r="J172" i="5"/>
  <c r="A173" i="5"/>
  <c r="B173" i="5"/>
  <c r="C173" i="5"/>
  <c r="D173" i="5"/>
  <c r="E173" i="5"/>
  <c r="F173" i="5"/>
  <c r="G173" i="5"/>
  <c r="H173" i="5"/>
  <c r="I173" i="5"/>
  <c r="J173" i="5"/>
  <c r="A174" i="5"/>
  <c r="B174" i="5"/>
  <c r="C174" i="5"/>
  <c r="D174" i="5"/>
  <c r="E174" i="5"/>
  <c r="F174" i="5"/>
  <c r="G174" i="5"/>
  <c r="H174" i="5"/>
  <c r="I174" i="5"/>
  <c r="J174" i="5"/>
  <c r="A175" i="5"/>
  <c r="B175" i="5"/>
  <c r="C175" i="5"/>
  <c r="D175" i="5"/>
  <c r="E175" i="5"/>
  <c r="F175" i="5"/>
  <c r="G175" i="5"/>
  <c r="H175" i="5"/>
  <c r="I175" i="5"/>
  <c r="J175" i="5"/>
  <c r="A176" i="5"/>
  <c r="B176" i="5"/>
  <c r="C176" i="5"/>
  <c r="D176" i="5"/>
  <c r="E176" i="5"/>
  <c r="F176" i="5"/>
  <c r="G176" i="5"/>
  <c r="H176" i="5"/>
  <c r="I176" i="5"/>
  <c r="J176" i="5"/>
  <c r="A177" i="5"/>
  <c r="B177" i="5"/>
  <c r="C177" i="5"/>
  <c r="D177" i="5"/>
  <c r="E177" i="5"/>
  <c r="F177" i="5"/>
  <c r="G177" i="5"/>
  <c r="H177" i="5"/>
  <c r="I177" i="5"/>
  <c r="J177" i="5"/>
  <c r="A178" i="5"/>
  <c r="B178" i="5"/>
  <c r="C178" i="5"/>
  <c r="D178" i="5"/>
  <c r="E178" i="5"/>
  <c r="F178" i="5"/>
  <c r="G178" i="5"/>
  <c r="H178" i="5"/>
  <c r="I178" i="5"/>
  <c r="J178" i="5"/>
  <c r="A179" i="5"/>
  <c r="B179" i="5"/>
  <c r="C179" i="5"/>
  <c r="D179" i="5"/>
  <c r="E179" i="5"/>
  <c r="F179" i="5"/>
  <c r="G179" i="5"/>
  <c r="H179" i="5"/>
  <c r="I179" i="5"/>
  <c r="J179" i="5"/>
  <c r="A180" i="5"/>
  <c r="B180" i="5"/>
  <c r="C180" i="5"/>
  <c r="D180" i="5"/>
  <c r="E180" i="5"/>
  <c r="F180" i="5"/>
  <c r="G180" i="5"/>
  <c r="H180" i="5"/>
  <c r="I180" i="5"/>
  <c r="J180" i="5"/>
  <c r="A181" i="5"/>
  <c r="B181" i="5"/>
  <c r="C181" i="5"/>
  <c r="D181" i="5"/>
  <c r="E181" i="5"/>
  <c r="F181" i="5"/>
  <c r="G181" i="5"/>
  <c r="H181" i="5"/>
  <c r="I181" i="5"/>
  <c r="J181" i="5"/>
  <c r="A182" i="5"/>
  <c r="B182" i="5"/>
  <c r="C182" i="5"/>
  <c r="D182" i="5"/>
  <c r="E182" i="5"/>
  <c r="F182" i="5"/>
  <c r="G182" i="5"/>
  <c r="H182" i="5"/>
  <c r="I182" i="5"/>
  <c r="J182" i="5"/>
  <c r="A183" i="5"/>
  <c r="B183" i="5"/>
  <c r="C183" i="5"/>
  <c r="D183" i="5"/>
  <c r="E183" i="5"/>
  <c r="F183" i="5"/>
  <c r="G183" i="5"/>
  <c r="H183" i="5"/>
  <c r="I183" i="5"/>
  <c r="J183" i="5"/>
  <c r="A184" i="5"/>
  <c r="B184" i="5"/>
  <c r="C184" i="5"/>
  <c r="D184" i="5"/>
  <c r="E184" i="5"/>
  <c r="F184" i="5"/>
  <c r="G184" i="5"/>
  <c r="H184" i="5"/>
  <c r="I184" i="5"/>
  <c r="J184" i="5"/>
  <c r="A185" i="5"/>
  <c r="B185" i="5"/>
  <c r="C185" i="5"/>
  <c r="D185" i="5"/>
  <c r="E185" i="5"/>
  <c r="F185" i="5"/>
  <c r="G185" i="5"/>
  <c r="H185" i="5"/>
  <c r="I185" i="5"/>
  <c r="J185" i="5"/>
  <c r="A186" i="5"/>
  <c r="B186" i="5"/>
  <c r="C186" i="5"/>
  <c r="D186" i="5"/>
  <c r="E186" i="5"/>
  <c r="F186" i="5"/>
  <c r="G186" i="5"/>
  <c r="H186" i="5"/>
  <c r="I186" i="5"/>
  <c r="J186" i="5"/>
  <c r="A187" i="5"/>
  <c r="B187" i="5"/>
  <c r="C187" i="5"/>
  <c r="D187" i="5"/>
  <c r="E187" i="5"/>
  <c r="F187" i="5"/>
  <c r="G187" i="5"/>
  <c r="H187" i="5"/>
  <c r="I187" i="5"/>
  <c r="J187" i="5"/>
  <c r="A188" i="5"/>
  <c r="B188" i="5"/>
  <c r="C188" i="5"/>
  <c r="D188" i="5"/>
  <c r="E188" i="5"/>
  <c r="F188" i="5"/>
  <c r="G188" i="5"/>
  <c r="H188" i="5"/>
  <c r="I188" i="5"/>
  <c r="J188" i="5"/>
  <c r="A189" i="5"/>
  <c r="B189" i="5"/>
  <c r="C189" i="5"/>
  <c r="D189" i="5"/>
  <c r="E189" i="5"/>
  <c r="F189" i="5"/>
  <c r="G189" i="5"/>
  <c r="H189" i="5"/>
  <c r="I189" i="5"/>
  <c r="J189" i="5"/>
  <c r="A190" i="5"/>
  <c r="B190" i="5"/>
  <c r="C190" i="5"/>
  <c r="D190" i="5"/>
  <c r="E190" i="5"/>
  <c r="F190" i="5"/>
  <c r="G190" i="5"/>
  <c r="H190" i="5"/>
  <c r="I190" i="5"/>
  <c r="J190" i="5"/>
  <c r="A191" i="5"/>
  <c r="B191" i="5"/>
  <c r="C191" i="5"/>
  <c r="D191" i="5"/>
  <c r="E191" i="5"/>
  <c r="F191" i="5"/>
  <c r="G191" i="5"/>
  <c r="H191" i="5"/>
  <c r="I191" i="5"/>
  <c r="J191" i="5"/>
  <c r="A192" i="5"/>
  <c r="B192" i="5"/>
  <c r="C192" i="5"/>
  <c r="D192" i="5"/>
  <c r="E192" i="5"/>
  <c r="F192" i="5"/>
  <c r="G192" i="5"/>
  <c r="H192" i="5"/>
  <c r="I192" i="5"/>
  <c r="J192" i="5"/>
  <c r="A193" i="5"/>
  <c r="B193" i="5"/>
  <c r="C193" i="5"/>
  <c r="D193" i="5"/>
  <c r="E193" i="5"/>
  <c r="F193" i="5"/>
  <c r="G193" i="5"/>
  <c r="H193" i="5"/>
  <c r="I193" i="5"/>
  <c r="J193" i="5"/>
  <c r="A194" i="5"/>
  <c r="B194" i="5"/>
  <c r="C194" i="5"/>
  <c r="D194" i="5"/>
  <c r="E194" i="5"/>
  <c r="F194" i="5"/>
  <c r="G194" i="5"/>
  <c r="H194" i="5"/>
  <c r="I194" i="5"/>
  <c r="J194" i="5"/>
  <c r="A195" i="5"/>
  <c r="B195" i="5"/>
  <c r="C195" i="5"/>
  <c r="D195" i="5"/>
  <c r="E195" i="5"/>
  <c r="F195" i="5"/>
  <c r="G195" i="5"/>
  <c r="H195" i="5"/>
  <c r="I195" i="5"/>
  <c r="J195" i="5"/>
  <c r="A196" i="5"/>
  <c r="B196" i="5"/>
  <c r="C196" i="5"/>
  <c r="D196" i="5"/>
  <c r="E196" i="5"/>
  <c r="F196" i="5"/>
  <c r="G196" i="5"/>
  <c r="H196" i="5"/>
  <c r="I196" i="5"/>
  <c r="J196" i="5"/>
  <c r="A197" i="5"/>
  <c r="B197" i="5"/>
  <c r="C197" i="5"/>
  <c r="D197" i="5"/>
  <c r="E197" i="5"/>
  <c r="F197" i="5"/>
  <c r="G197" i="5"/>
  <c r="H197" i="5"/>
  <c r="I197" i="5"/>
  <c r="J197" i="5"/>
  <c r="A198" i="5"/>
  <c r="B198" i="5"/>
  <c r="C198" i="5"/>
  <c r="D198" i="5"/>
  <c r="E198" i="5"/>
  <c r="F198" i="5"/>
  <c r="G198" i="5"/>
  <c r="H198" i="5"/>
  <c r="I198" i="5"/>
  <c r="J198" i="5"/>
  <c r="A199" i="5"/>
  <c r="B199" i="5"/>
  <c r="C199" i="5"/>
  <c r="D199" i="5"/>
  <c r="E199" i="5"/>
  <c r="F199" i="5"/>
  <c r="G199" i="5"/>
  <c r="H199" i="5"/>
  <c r="I199" i="5"/>
  <c r="J199" i="5"/>
  <c r="A200" i="5"/>
  <c r="B200" i="5"/>
  <c r="C200" i="5"/>
  <c r="D200" i="5"/>
  <c r="E200" i="5"/>
  <c r="F200" i="5"/>
  <c r="G200" i="5"/>
  <c r="H200" i="5"/>
  <c r="I200" i="5"/>
  <c r="J200" i="5"/>
  <c r="A201" i="5"/>
  <c r="B201" i="5"/>
  <c r="C201" i="5"/>
  <c r="D201" i="5"/>
  <c r="E201" i="5"/>
  <c r="F201" i="5"/>
  <c r="G201" i="5"/>
  <c r="H201" i="5"/>
  <c r="I201" i="5"/>
  <c r="J201" i="5"/>
  <c r="A202" i="5"/>
  <c r="B202" i="5"/>
  <c r="C202" i="5"/>
  <c r="D202" i="5"/>
  <c r="E202" i="5"/>
  <c r="F202" i="5"/>
  <c r="G202" i="5"/>
  <c r="H202" i="5"/>
  <c r="I202" i="5"/>
  <c r="J202" i="5"/>
  <c r="A203" i="5"/>
  <c r="B203" i="5"/>
  <c r="C203" i="5"/>
  <c r="D203" i="5"/>
  <c r="E203" i="5"/>
  <c r="F203" i="5"/>
  <c r="G203" i="5"/>
  <c r="H203" i="5"/>
  <c r="I203" i="5"/>
  <c r="J203" i="5"/>
  <c r="A204" i="5"/>
  <c r="B204" i="5"/>
  <c r="C204" i="5"/>
  <c r="D204" i="5"/>
  <c r="E204" i="5"/>
  <c r="F204" i="5"/>
  <c r="G204" i="5"/>
  <c r="H204" i="5"/>
  <c r="I204" i="5"/>
  <c r="J204" i="5"/>
  <c r="A205" i="5"/>
  <c r="B205" i="5"/>
  <c r="C205" i="5"/>
  <c r="D205" i="5"/>
  <c r="E205" i="5"/>
  <c r="F205" i="5"/>
  <c r="G205" i="5"/>
  <c r="H205" i="5"/>
  <c r="I205" i="5"/>
  <c r="J205" i="5"/>
  <c r="A206" i="5"/>
  <c r="B206" i="5"/>
  <c r="C206" i="5"/>
  <c r="D206" i="5"/>
  <c r="E206" i="5"/>
  <c r="F206" i="5"/>
  <c r="G206" i="5"/>
  <c r="H206" i="5"/>
  <c r="I206" i="5"/>
  <c r="J206" i="5"/>
  <c r="A207" i="5"/>
  <c r="B207" i="5"/>
  <c r="C207" i="5"/>
  <c r="D207" i="5"/>
  <c r="E207" i="5"/>
  <c r="F207" i="5"/>
  <c r="G207" i="5"/>
  <c r="H207" i="5"/>
  <c r="I207" i="5"/>
  <c r="J207" i="5"/>
  <c r="A208" i="5"/>
  <c r="B208" i="5"/>
  <c r="C208" i="5"/>
  <c r="D208" i="5"/>
  <c r="E208" i="5"/>
  <c r="F208" i="5"/>
  <c r="G208" i="5"/>
  <c r="H208" i="5"/>
  <c r="I208" i="5"/>
  <c r="J208" i="5"/>
  <c r="A209" i="5"/>
  <c r="B209" i="5"/>
  <c r="C209" i="5"/>
  <c r="D209" i="5"/>
  <c r="E209" i="5"/>
  <c r="F209" i="5"/>
  <c r="G209" i="5"/>
  <c r="H209" i="5"/>
  <c r="I209" i="5"/>
  <c r="J209" i="5"/>
  <c r="A210" i="5"/>
  <c r="B210" i="5"/>
  <c r="C210" i="5"/>
  <c r="D210" i="5"/>
  <c r="E210" i="5"/>
  <c r="F210" i="5"/>
  <c r="G210" i="5"/>
  <c r="H210" i="5"/>
  <c r="I210" i="5"/>
  <c r="J210" i="5"/>
  <c r="A211" i="5"/>
  <c r="B211" i="5"/>
  <c r="C211" i="5"/>
  <c r="D211" i="5"/>
  <c r="E211" i="5"/>
  <c r="F211" i="5"/>
  <c r="G211" i="5"/>
  <c r="H211" i="5"/>
  <c r="I211" i="5"/>
  <c r="J211" i="5"/>
  <c r="A212" i="5"/>
  <c r="B212" i="5"/>
  <c r="C212" i="5"/>
  <c r="D212" i="5"/>
  <c r="E212" i="5"/>
  <c r="F212" i="5"/>
  <c r="G212" i="5"/>
  <c r="H212" i="5"/>
  <c r="I212" i="5"/>
  <c r="J212" i="5"/>
  <c r="A213" i="5"/>
  <c r="B213" i="5"/>
  <c r="C213" i="5"/>
  <c r="D213" i="5"/>
  <c r="E213" i="5"/>
  <c r="F213" i="5"/>
  <c r="G213" i="5"/>
  <c r="H213" i="5"/>
  <c r="I213" i="5"/>
  <c r="J213" i="5"/>
  <c r="A214" i="5"/>
  <c r="B214" i="5"/>
  <c r="C214" i="5"/>
  <c r="D214" i="5"/>
  <c r="E214" i="5"/>
  <c r="F214" i="5"/>
  <c r="G214" i="5"/>
  <c r="H214" i="5"/>
  <c r="I214" i="5"/>
  <c r="J214" i="5"/>
  <c r="A215" i="5"/>
  <c r="B215" i="5"/>
  <c r="C215" i="5"/>
  <c r="D215" i="5"/>
  <c r="E215" i="5"/>
  <c r="F215" i="5"/>
  <c r="G215" i="5"/>
  <c r="H215" i="5"/>
  <c r="I215" i="5"/>
  <c r="J215" i="5"/>
  <c r="A216" i="5"/>
  <c r="B216" i="5"/>
  <c r="C216" i="5"/>
  <c r="D216" i="5"/>
  <c r="E216" i="5"/>
  <c r="F216" i="5"/>
  <c r="G216" i="5"/>
  <c r="H216" i="5"/>
  <c r="I216" i="5"/>
  <c r="J216" i="5"/>
  <c r="A217" i="5"/>
  <c r="B217" i="5"/>
  <c r="C217" i="5"/>
  <c r="D217" i="5"/>
  <c r="E217" i="5"/>
  <c r="F217" i="5"/>
  <c r="G217" i="5"/>
  <c r="H217" i="5"/>
  <c r="I217" i="5"/>
  <c r="J217" i="5"/>
  <c r="A218" i="5"/>
  <c r="B218" i="5"/>
  <c r="C218" i="5"/>
  <c r="D218" i="5"/>
  <c r="E218" i="5"/>
  <c r="F218" i="5"/>
  <c r="G218" i="5"/>
  <c r="H218" i="5"/>
  <c r="I218" i="5"/>
  <c r="J218" i="5"/>
  <c r="A219" i="5"/>
  <c r="B219" i="5"/>
  <c r="C219" i="5"/>
  <c r="D219" i="5"/>
  <c r="E219" i="5"/>
  <c r="F219" i="5"/>
  <c r="G219" i="5"/>
  <c r="H219" i="5"/>
  <c r="I219" i="5"/>
  <c r="J219" i="5"/>
  <c r="A220" i="5"/>
  <c r="B220" i="5"/>
  <c r="C220" i="5"/>
  <c r="D220" i="5"/>
  <c r="E220" i="5"/>
  <c r="F220" i="5"/>
  <c r="G220" i="5"/>
  <c r="H220" i="5"/>
  <c r="I220" i="5"/>
  <c r="J220" i="5"/>
  <c r="A221" i="5"/>
  <c r="B221" i="5"/>
  <c r="C221" i="5"/>
  <c r="D221" i="5"/>
  <c r="E221" i="5"/>
  <c r="F221" i="5"/>
  <c r="G221" i="5"/>
  <c r="H221" i="5"/>
  <c r="I221" i="5"/>
  <c r="J221" i="5"/>
  <c r="A222" i="5"/>
  <c r="B222" i="5"/>
  <c r="C222" i="5"/>
  <c r="D222" i="5"/>
  <c r="E222" i="5"/>
  <c r="F222" i="5"/>
  <c r="G222" i="5"/>
  <c r="H222" i="5"/>
  <c r="I222" i="5"/>
  <c r="J222" i="5"/>
  <c r="A223" i="5"/>
  <c r="B223" i="5"/>
  <c r="C223" i="5"/>
  <c r="D223" i="5"/>
  <c r="E223" i="5"/>
  <c r="F223" i="5"/>
  <c r="G223" i="5"/>
  <c r="H223" i="5"/>
  <c r="I223" i="5"/>
  <c r="J223" i="5"/>
  <c r="A224" i="5"/>
  <c r="B224" i="5"/>
  <c r="C224" i="5"/>
  <c r="D224" i="5"/>
  <c r="E224" i="5"/>
  <c r="F224" i="5"/>
  <c r="G224" i="5"/>
  <c r="H224" i="5"/>
  <c r="I224" i="5"/>
  <c r="J224" i="5"/>
  <c r="A225" i="5"/>
  <c r="B225" i="5"/>
  <c r="C225" i="5"/>
  <c r="D225" i="5"/>
  <c r="E225" i="5"/>
  <c r="F225" i="5"/>
  <c r="G225" i="5"/>
  <c r="H225" i="5"/>
  <c r="I225" i="5"/>
  <c r="J225" i="5"/>
  <c r="A226" i="5"/>
  <c r="B226" i="5"/>
  <c r="C226" i="5"/>
  <c r="D226" i="5"/>
  <c r="E226" i="5"/>
  <c r="F226" i="5"/>
  <c r="G226" i="5"/>
  <c r="H226" i="5"/>
  <c r="I226" i="5"/>
  <c r="J226" i="5"/>
  <c r="A227" i="5"/>
  <c r="B227" i="5"/>
  <c r="C227" i="5"/>
  <c r="D227" i="5"/>
  <c r="E227" i="5"/>
  <c r="F227" i="5"/>
  <c r="G227" i="5"/>
  <c r="H227" i="5"/>
  <c r="I227" i="5"/>
  <c r="J227" i="5"/>
  <c r="A228" i="5"/>
  <c r="B228" i="5"/>
  <c r="C228" i="5"/>
  <c r="D228" i="5"/>
  <c r="E228" i="5"/>
  <c r="F228" i="5"/>
  <c r="G228" i="5"/>
  <c r="H228" i="5"/>
  <c r="I228" i="5"/>
  <c r="J228" i="5"/>
  <c r="A229" i="5"/>
  <c r="B229" i="5"/>
  <c r="C229" i="5"/>
  <c r="D229" i="5"/>
  <c r="E229" i="5"/>
  <c r="F229" i="5"/>
  <c r="G229" i="5"/>
  <c r="H229" i="5"/>
  <c r="I229" i="5"/>
  <c r="J229" i="5"/>
  <c r="A230" i="5"/>
  <c r="B230" i="5"/>
  <c r="C230" i="5"/>
  <c r="D230" i="5"/>
  <c r="E230" i="5"/>
  <c r="F230" i="5"/>
  <c r="G230" i="5"/>
  <c r="H230" i="5"/>
  <c r="I230" i="5"/>
  <c r="J230" i="5"/>
  <c r="A231" i="5"/>
  <c r="B231" i="5"/>
  <c r="C231" i="5"/>
  <c r="D231" i="5"/>
  <c r="E231" i="5"/>
  <c r="F231" i="5"/>
  <c r="G231" i="5"/>
  <c r="H231" i="5"/>
  <c r="I231" i="5"/>
  <c r="J231" i="5"/>
  <c r="A232" i="5"/>
  <c r="B232" i="5"/>
  <c r="C232" i="5"/>
  <c r="D232" i="5"/>
  <c r="E232" i="5"/>
  <c r="F232" i="5"/>
  <c r="G232" i="5"/>
  <c r="H232" i="5"/>
  <c r="I232" i="5"/>
  <c r="J232" i="5"/>
  <c r="A233" i="5"/>
  <c r="B233" i="5"/>
  <c r="C233" i="5"/>
  <c r="D233" i="5"/>
  <c r="E233" i="5"/>
  <c r="F233" i="5"/>
  <c r="G233" i="5"/>
  <c r="H233" i="5"/>
  <c r="I233" i="5"/>
  <c r="J233" i="5"/>
  <c r="A234" i="5"/>
  <c r="B234" i="5"/>
  <c r="C234" i="5"/>
  <c r="D234" i="5"/>
  <c r="E234" i="5"/>
  <c r="F234" i="5"/>
  <c r="G234" i="5"/>
  <c r="H234" i="5"/>
  <c r="I234" i="5"/>
  <c r="J234" i="5"/>
  <c r="A235" i="5"/>
  <c r="B235" i="5"/>
  <c r="C235" i="5"/>
  <c r="D235" i="5"/>
  <c r="E235" i="5"/>
  <c r="F235" i="5"/>
  <c r="G235" i="5"/>
  <c r="H235" i="5"/>
  <c r="I235" i="5"/>
  <c r="J235" i="5"/>
  <c r="A236" i="5"/>
  <c r="B236" i="5"/>
  <c r="C236" i="5"/>
  <c r="D236" i="5"/>
  <c r="E236" i="5"/>
  <c r="F236" i="5"/>
  <c r="G236" i="5"/>
  <c r="H236" i="5"/>
  <c r="I236" i="5"/>
  <c r="J236" i="5"/>
  <c r="A237" i="5"/>
  <c r="B237" i="5"/>
  <c r="C237" i="5"/>
  <c r="D237" i="5"/>
  <c r="E237" i="5"/>
  <c r="F237" i="5"/>
  <c r="G237" i="5"/>
  <c r="H237" i="5"/>
  <c r="I237" i="5"/>
  <c r="J237" i="5"/>
  <c r="A238" i="5"/>
  <c r="B238" i="5"/>
  <c r="C238" i="5"/>
  <c r="D238" i="5"/>
  <c r="E238" i="5"/>
  <c r="F238" i="5"/>
  <c r="G238" i="5"/>
  <c r="H238" i="5"/>
  <c r="I238" i="5"/>
  <c r="J238" i="5"/>
  <c r="A239" i="5"/>
  <c r="B239" i="5"/>
  <c r="C239" i="5"/>
  <c r="D239" i="5"/>
  <c r="E239" i="5"/>
  <c r="F239" i="5"/>
  <c r="G239" i="5"/>
  <c r="H239" i="5"/>
  <c r="I239" i="5"/>
  <c r="J239" i="5"/>
  <c r="A240" i="5"/>
  <c r="B240" i="5"/>
  <c r="C240" i="5"/>
  <c r="D240" i="5"/>
  <c r="E240" i="5"/>
  <c r="F240" i="5"/>
  <c r="G240" i="5"/>
  <c r="H240" i="5"/>
  <c r="I240" i="5"/>
  <c r="J240" i="5"/>
  <c r="A241" i="5"/>
  <c r="B241" i="5"/>
  <c r="C241" i="5"/>
  <c r="D241" i="5"/>
  <c r="E241" i="5"/>
  <c r="F241" i="5"/>
  <c r="G241" i="5"/>
  <c r="H241" i="5"/>
  <c r="I241" i="5"/>
  <c r="J241" i="5"/>
  <c r="A242" i="5"/>
  <c r="B242" i="5"/>
  <c r="C242" i="5"/>
  <c r="D242" i="5"/>
  <c r="E242" i="5"/>
  <c r="F242" i="5"/>
  <c r="G242" i="5"/>
  <c r="H242" i="5"/>
  <c r="I242" i="5"/>
  <c r="J242" i="5"/>
  <c r="A243" i="5"/>
  <c r="B243" i="5"/>
  <c r="C243" i="5"/>
  <c r="D243" i="5"/>
  <c r="E243" i="5"/>
  <c r="F243" i="5"/>
  <c r="G243" i="5"/>
  <c r="H243" i="5"/>
  <c r="I243" i="5"/>
  <c r="J243" i="5"/>
  <c r="A244" i="5"/>
  <c r="B244" i="5"/>
  <c r="C244" i="5"/>
  <c r="D244" i="5"/>
  <c r="E244" i="5"/>
  <c r="F244" i="5"/>
  <c r="G244" i="5"/>
  <c r="H244" i="5"/>
  <c r="I244" i="5"/>
  <c r="J244" i="5"/>
  <c r="A245" i="5"/>
  <c r="B245" i="5"/>
  <c r="C245" i="5"/>
  <c r="D245" i="5"/>
  <c r="E245" i="5"/>
  <c r="F245" i="5"/>
  <c r="G245" i="5"/>
  <c r="H245" i="5"/>
  <c r="I245" i="5"/>
  <c r="J245" i="5"/>
  <c r="A246" i="5"/>
  <c r="B246" i="5"/>
  <c r="C246" i="5"/>
  <c r="D246" i="5"/>
  <c r="E246" i="5"/>
  <c r="F246" i="5"/>
  <c r="G246" i="5"/>
  <c r="H246" i="5"/>
  <c r="I246" i="5"/>
  <c r="J246" i="5"/>
  <c r="A247" i="5"/>
  <c r="B247" i="5"/>
  <c r="C247" i="5"/>
  <c r="D247" i="5"/>
  <c r="E247" i="5"/>
  <c r="F247" i="5"/>
  <c r="G247" i="5"/>
  <c r="H247" i="5"/>
  <c r="I247" i="5"/>
  <c r="J247" i="5"/>
  <c r="A248" i="5"/>
  <c r="B248" i="5"/>
  <c r="C248" i="5"/>
  <c r="D248" i="5"/>
  <c r="E248" i="5"/>
  <c r="F248" i="5"/>
  <c r="G248" i="5"/>
  <c r="H248" i="5"/>
  <c r="I248" i="5"/>
  <c r="J248" i="5"/>
  <c r="A249" i="5"/>
  <c r="B249" i="5"/>
  <c r="C249" i="5"/>
  <c r="D249" i="5"/>
  <c r="E249" i="5"/>
  <c r="F249" i="5"/>
  <c r="G249" i="5"/>
  <c r="H249" i="5"/>
  <c r="I249" i="5"/>
  <c r="J249" i="5"/>
  <c r="A250" i="5"/>
  <c r="B250" i="5"/>
  <c r="C250" i="5"/>
  <c r="D250" i="5"/>
  <c r="E250" i="5"/>
  <c r="F250" i="5"/>
  <c r="G250" i="5"/>
  <c r="H250" i="5"/>
  <c r="I250" i="5"/>
  <c r="J250" i="5"/>
  <c r="A251" i="5"/>
  <c r="B251" i="5"/>
  <c r="C251" i="5"/>
  <c r="D251" i="5"/>
  <c r="E251" i="5"/>
  <c r="F251" i="5"/>
  <c r="G251" i="5"/>
  <c r="H251" i="5"/>
  <c r="I251" i="5"/>
  <c r="J251" i="5"/>
  <c r="A252" i="5"/>
  <c r="B252" i="5"/>
  <c r="C252" i="5"/>
  <c r="D252" i="5"/>
  <c r="E252" i="5"/>
  <c r="F252" i="5"/>
  <c r="G252" i="5"/>
  <c r="H252" i="5"/>
  <c r="I252" i="5"/>
  <c r="J252" i="5"/>
  <c r="A253" i="5"/>
  <c r="B253" i="5"/>
  <c r="C253" i="5"/>
  <c r="D253" i="5"/>
  <c r="E253" i="5"/>
  <c r="F253" i="5"/>
  <c r="G253" i="5"/>
  <c r="H253" i="5"/>
  <c r="I253" i="5"/>
  <c r="J253" i="5"/>
  <c r="A254" i="5"/>
  <c r="B254" i="5"/>
  <c r="C254" i="5"/>
  <c r="D254" i="5"/>
  <c r="E254" i="5"/>
  <c r="F254" i="5"/>
  <c r="G254" i="5"/>
  <c r="H254" i="5"/>
  <c r="I254" i="5"/>
  <c r="J254" i="5"/>
  <c r="A255" i="5"/>
  <c r="B255" i="5"/>
  <c r="C255" i="5"/>
  <c r="D255" i="5"/>
  <c r="E255" i="5"/>
  <c r="F255" i="5"/>
  <c r="G255" i="5"/>
  <c r="H255" i="5"/>
  <c r="I255" i="5"/>
  <c r="J255" i="5"/>
  <c r="A256" i="5"/>
  <c r="B256" i="5"/>
  <c r="C256" i="5"/>
  <c r="D256" i="5"/>
  <c r="E256" i="5"/>
  <c r="F256" i="5"/>
  <c r="G256" i="5"/>
  <c r="H256" i="5"/>
  <c r="I256" i="5"/>
  <c r="J256" i="5"/>
  <c r="A257" i="5"/>
  <c r="B257" i="5"/>
  <c r="C257" i="5"/>
  <c r="D257" i="5"/>
  <c r="E257" i="5"/>
  <c r="F257" i="5"/>
  <c r="G257" i="5"/>
  <c r="H257" i="5"/>
  <c r="I257" i="5"/>
  <c r="J257" i="5"/>
  <c r="A258" i="5"/>
  <c r="B258" i="5"/>
  <c r="C258" i="5"/>
  <c r="D258" i="5"/>
  <c r="E258" i="5"/>
  <c r="F258" i="5"/>
  <c r="G258" i="5"/>
  <c r="H258" i="5"/>
  <c r="I258" i="5"/>
  <c r="J258" i="5"/>
  <c r="A259" i="5"/>
  <c r="B259" i="5"/>
  <c r="C259" i="5"/>
  <c r="D259" i="5"/>
  <c r="E259" i="5"/>
  <c r="F259" i="5"/>
  <c r="G259" i="5"/>
  <c r="H259" i="5"/>
  <c r="I259" i="5"/>
  <c r="J259" i="5"/>
  <c r="A260" i="5"/>
  <c r="B260" i="5"/>
  <c r="C260" i="5"/>
  <c r="D260" i="5"/>
  <c r="E260" i="5"/>
  <c r="F260" i="5"/>
  <c r="G260" i="5"/>
  <c r="H260" i="5"/>
  <c r="I260" i="5"/>
  <c r="J260" i="5"/>
  <c r="A261" i="5"/>
  <c r="B261" i="5"/>
  <c r="C261" i="5"/>
  <c r="D261" i="5"/>
  <c r="E261" i="5"/>
  <c r="F261" i="5"/>
  <c r="G261" i="5"/>
  <c r="H261" i="5"/>
  <c r="I261" i="5"/>
  <c r="J261" i="5"/>
  <c r="A262" i="5"/>
  <c r="B262" i="5"/>
  <c r="C262" i="5"/>
  <c r="D262" i="5"/>
  <c r="E262" i="5"/>
  <c r="F262" i="5"/>
  <c r="G262" i="5"/>
  <c r="H262" i="5"/>
  <c r="I262" i="5"/>
  <c r="J262" i="5"/>
  <c r="A263" i="5"/>
  <c r="B263" i="5"/>
  <c r="C263" i="5"/>
  <c r="D263" i="5"/>
  <c r="E263" i="5"/>
  <c r="F263" i="5"/>
  <c r="G263" i="5"/>
  <c r="H263" i="5"/>
  <c r="I263" i="5"/>
  <c r="J263" i="5"/>
  <c r="A264" i="5"/>
  <c r="B264" i="5"/>
  <c r="C264" i="5"/>
  <c r="D264" i="5"/>
  <c r="E264" i="5"/>
  <c r="F264" i="5"/>
  <c r="G264" i="5"/>
  <c r="H264" i="5"/>
  <c r="I264" i="5"/>
  <c r="J264" i="5"/>
  <c r="A265" i="5"/>
  <c r="B265" i="5"/>
  <c r="C265" i="5"/>
  <c r="D265" i="5"/>
  <c r="E265" i="5"/>
  <c r="F265" i="5"/>
  <c r="G265" i="5"/>
  <c r="H265" i="5"/>
  <c r="I265" i="5"/>
  <c r="J265" i="5"/>
  <c r="A266" i="5"/>
  <c r="B266" i="5"/>
  <c r="C266" i="5"/>
  <c r="D266" i="5"/>
  <c r="E266" i="5"/>
  <c r="F266" i="5"/>
  <c r="G266" i="5"/>
  <c r="H266" i="5"/>
  <c r="I266" i="5"/>
  <c r="J266" i="5"/>
  <c r="A267" i="5"/>
  <c r="B267" i="5"/>
  <c r="C267" i="5"/>
  <c r="D267" i="5"/>
  <c r="E267" i="5"/>
  <c r="F267" i="5"/>
  <c r="G267" i="5"/>
  <c r="H267" i="5"/>
  <c r="I267" i="5"/>
  <c r="J267" i="5"/>
  <c r="A268" i="5"/>
  <c r="B268" i="5"/>
  <c r="C268" i="5"/>
  <c r="D268" i="5"/>
  <c r="E268" i="5"/>
  <c r="F268" i="5"/>
  <c r="G268" i="5"/>
  <c r="H268" i="5"/>
  <c r="I268" i="5"/>
  <c r="J268" i="5"/>
  <c r="A269" i="5"/>
  <c r="B269" i="5"/>
  <c r="C269" i="5"/>
  <c r="D269" i="5"/>
  <c r="E269" i="5"/>
  <c r="F269" i="5"/>
  <c r="G269" i="5"/>
  <c r="H269" i="5"/>
  <c r="I269" i="5"/>
  <c r="J269" i="5"/>
  <c r="A270" i="5"/>
  <c r="B270" i="5"/>
  <c r="C270" i="5"/>
  <c r="D270" i="5"/>
  <c r="E270" i="5"/>
  <c r="F270" i="5"/>
  <c r="G270" i="5"/>
  <c r="H270" i="5"/>
  <c r="I270" i="5"/>
  <c r="J270" i="5"/>
  <c r="A271" i="5"/>
  <c r="B271" i="5"/>
  <c r="C271" i="5"/>
  <c r="D271" i="5"/>
  <c r="E271" i="5"/>
  <c r="F271" i="5"/>
  <c r="G271" i="5"/>
  <c r="H271" i="5"/>
  <c r="I271" i="5"/>
  <c r="J271" i="5"/>
  <c r="A272" i="5"/>
  <c r="B272" i="5"/>
  <c r="C272" i="5"/>
  <c r="D272" i="5"/>
  <c r="E272" i="5"/>
  <c r="F272" i="5"/>
  <c r="G272" i="5"/>
  <c r="H272" i="5"/>
  <c r="I272" i="5"/>
  <c r="J272" i="5"/>
  <c r="A273" i="5"/>
  <c r="B273" i="5"/>
  <c r="C273" i="5"/>
  <c r="D273" i="5"/>
  <c r="E273" i="5"/>
  <c r="F273" i="5"/>
  <c r="G273" i="5"/>
  <c r="H273" i="5"/>
  <c r="I273" i="5"/>
  <c r="J273" i="5"/>
  <c r="A274" i="5"/>
  <c r="B274" i="5"/>
  <c r="C274" i="5"/>
  <c r="D274" i="5"/>
  <c r="E274" i="5"/>
  <c r="F274" i="5"/>
  <c r="G274" i="5"/>
  <c r="H274" i="5"/>
  <c r="I274" i="5"/>
  <c r="J274" i="5"/>
  <c r="A275" i="5"/>
  <c r="B275" i="5"/>
  <c r="C275" i="5"/>
  <c r="D275" i="5"/>
  <c r="E275" i="5"/>
  <c r="F275" i="5"/>
  <c r="G275" i="5"/>
  <c r="H275" i="5"/>
  <c r="I275" i="5"/>
  <c r="J275" i="5"/>
  <c r="A276" i="5"/>
  <c r="B276" i="5"/>
  <c r="C276" i="5"/>
  <c r="D276" i="5"/>
  <c r="E276" i="5"/>
  <c r="F276" i="5"/>
  <c r="G276" i="5"/>
  <c r="H276" i="5"/>
  <c r="I276" i="5"/>
  <c r="J276" i="5"/>
  <c r="A277" i="5"/>
  <c r="B277" i="5"/>
  <c r="C277" i="5"/>
  <c r="D277" i="5"/>
  <c r="E277" i="5"/>
  <c r="F277" i="5"/>
  <c r="G277" i="5"/>
  <c r="H277" i="5"/>
  <c r="I277" i="5"/>
  <c r="J277" i="5"/>
  <c r="A278" i="5"/>
  <c r="B278" i="5"/>
  <c r="C278" i="5"/>
  <c r="D278" i="5"/>
  <c r="E278" i="5"/>
  <c r="F278" i="5"/>
  <c r="G278" i="5"/>
  <c r="H278" i="5"/>
  <c r="I278" i="5"/>
  <c r="J278" i="5"/>
  <c r="A279" i="5"/>
  <c r="B279" i="5"/>
  <c r="C279" i="5"/>
  <c r="D279" i="5"/>
  <c r="E279" i="5"/>
  <c r="F279" i="5"/>
  <c r="G279" i="5"/>
  <c r="H279" i="5"/>
  <c r="I279" i="5"/>
  <c r="J279" i="5"/>
  <c r="A280" i="5"/>
  <c r="B280" i="5"/>
  <c r="C280" i="5"/>
  <c r="D280" i="5"/>
  <c r="E280" i="5"/>
  <c r="F280" i="5"/>
  <c r="G280" i="5"/>
  <c r="H280" i="5"/>
  <c r="I280" i="5"/>
  <c r="J280" i="5"/>
  <c r="A281" i="5"/>
  <c r="B281" i="5"/>
  <c r="C281" i="5"/>
  <c r="D281" i="5"/>
  <c r="E281" i="5"/>
  <c r="F281" i="5"/>
  <c r="G281" i="5"/>
  <c r="H281" i="5"/>
  <c r="I281" i="5"/>
  <c r="J281" i="5"/>
  <c r="A282" i="5"/>
  <c r="B282" i="5"/>
  <c r="C282" i="5"/>
  <c r="D282" i="5"/>
  <c r="E282" i="5"/>
  <c r="F282" i="5"/>
  <c r="G282" i="5"/>
  <c r="H282" i="5"/>
  <c r="I282" i="5"/>
  <c r="J282" i="5"/>
  <c r="B3" i="5"/>
  <c r="C3" i="5"/>
  <c r="D3" i="5"/>
  <c r="E3" i="5"/>
  <c r="F3" i="5"/>
  <c r="G3" i="5"/>
  <c r="H3" i="5"/>
  <c r="I3" i="5"/>
  <c r="J3" i="5"/>
  <c r="A3" i="5"/>
  <c r="F25" i="2" l="1"/>
  <c r="E25" i="2"/>
  <c r="D25" i="2"/>
  <c r="N4" i="5"/>
  <c r="N5" i="5"/>
  <c r="N6" i="5"/>
  <c r="N7" i="5"/>
  <c r="N8"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N101" i="5"/>
  <c r="N102" i="5"/>
  <c r="N103" i="5"/>
  <c r="N104" i="5"/>
  <c r="N105" i="5"/>
  <c r="N106" i="5"/>
  <c r="N107" i="5"/>
  <c r="N108" i="5"/>
  <c r="N109" i="5"/>
  <c r="N110" i="5"/>
  <c r="N111" i="5"/>
  <c r="N112" i="5"/>
  <c r="N113" i="5"/>
  <c r="N114" i="5"/>
  <c r="N115" i="5"/>
  <c r="N116" i="5"/>
  <c r="N117" i="5"/>
  <c r="N118" i="5"/>
  <c r="N119" i="5"/>
  <c r="N120" i="5"/>
  <c r="N121" i="5"/>
  <c r="N122" i="5"/>
  <c r="N123" i="5"/>
  <c r="N124" i="5"/>
  <c r="N125" i="5"/>
  <c r="N126" i="5"/>
  <c r="N127" i="5"/>
  <c r="N128" i="5"/>
  <c r="N129" i="5"/>
  <c r="N130" i="5"/>
  <c r="N131" i="5"/>
  <c r="N132" i="5"/>
  <c r="N133" i="5"/>
  <c r="N134" i="5"/>
  <c r="N135" i="5"/>
  <c r="N136" i="5"/>
  <c r="N137" i="5"/>
  <c r="N138" i="5"/>
  <c r="N139" i="5"/>
  <c r="N140" i="5"/>
  <c r="N141" i="5"/>
  <c r="N142" i="5"/>
  <c r="N143" i="5"/>
  <c r="N144" i="5"/>
  <c r="N145" i="5"/>
  <c r="N146" i="5"/>
  <c r="N147" i="5"/>
  <c r="N148" i="5"/>
  <c r="N149" i="5"/>
  <c r="N150" i="5"/>
  <c r="N151" i="5"/>
  <c r="N152" i="5"/>
  <c r="N153" i="5"/>
  <c r="N154" i="5"/>
  <c r="N155" i="5"/>
  <c r="N156" i="5"/>
  <c r="N157" i="5"/>
  <c r="N158" i="5"/>
  <c r="N159" i="5"/>
  <c r="N160" i="5"/>
  <c r="N161" i="5"/>
  <c r="N162" i="5"/>
  <c r="N163" i="5"/>
  <c r="N164" i="5"/>
  <c r="N165" i="5"/>
  <c r="N166" i="5"/>
  <c r="N167" i="5"/>
  <c r="N168" i="5"/>
  <c r="N169" i="5"/>
  <c r="N170" i="5"/>
  <c r="N171" i="5"/>
  <c r="N172" i="5"/>
  <c r="N173" i="5"/>
  <c r="N174" i="5"/>
  <c r="N175" i="5"/>
  <c r="N176" i="5"/>
  <c r="N177" i="5"/>
  <c r="N178" i="5"/>
  <c r="N179" i="5"/>
  <c r="N180" i="5"/>
  <c r="N181" i="5"/>
  <c r="N182" i="5"/>
  <c r="N183" i="5"/>
  <c r="N184" i="5"/>
  <c r="N185" i="5"/>
  <c r="N186" i="5"/>
  <c r="N187" i="5"/>
  <c r="N188" i="5"/>
  <c r="N189" i="5"/>
  <c r="N190" i="5"/>
  <c r="N191" i="5"/>
  <c r="N192" i="5"/>
  <c r="N193" i="5"/>
  <c r="N194" i="5"/>
  <c r="N195" i="5"/>
  <c r="N196" i="5"/>
  <c r="N197" i="5"/>
  <c r="N198" i="5"/>
  <c r="N199" i="5"/>
  <c r="N200" i="5"/>
  <c r="N201" i="5"/>
  <c r="N202" i="5"/>
  <c r="N203" i="5"/>
  <c r="N204" i="5"/>
  <c r="N205" i="5"/>
  <c r="N206" i="5"/>
  <c r="N207" i="5"/>
  <c r="N208" i="5"/>
  <c r="N209" i="5"/>
  <c r="N210" i="5"/>
  <c r="N211" i="5"/>
  <c r="N212" i="5"/>
  <c r="N213" i="5"/>
  <c r="N214" i="5"/>
  <c r="N215" i="5"/>
  <c r="N216" i="5"/>
  <c r="N217" i="5"/>
  <c r="N218" i="5"/>
  <c r="N219" i="5"/>
  <c r="N220" i="5"/>
  <c r="N221" i="5"/>
  <c r="N222" i="5"/>
  <c r="N223" i="5"/>
  <c r="N224" i="5"/>
  <c r="N225" i="5"/>
  <c r="N226" i="5"/>
  <c r="N227" i="5"/>
  <c r="N228" i="5"/>
  <c r="N229" i="5"/>
  <c r="N230" i="5"/>
  <c r="N231" i="5"/>
  <c r="N232" i="5"/>
  <c r="N233" i="5"/>
  <c r="N234" i="5"/>
  <c r="N235" i="5"/>
  <c r="N236" i="5"/>
  <c r="N237" i="5"/>
  <c r="N238" i="5"/>
  <c r="N239" i="5"/>
  <c r="N240" i="5"/>
  <c r="N241" i="5"/>
  <c r="N242" i="5"/>
  <c r="N243" i="5"/>
  <c r="N244" i="5"/>
  <c r="N245" i="5"/>
  <c r="N246" i="5"/>
  <c r="N247" i="5"/>
  <c r="N248" i="5"/>
  <c r="N249" i="5"/>
  <c r="N250" i="5"/>
  <c r="N251" i="5"/>
  <c r="N252" i="5"/>
  <c r="N253" i="5"/>
  <c r="N254" i="5"/>
  <c r="N255" i="5"/>
  <c r="N256" i="5"/>
  <c r="N257" i="5"/>
  <c r="N258" i="5"/>
  <c r="N259" i="5"/>
  <c r="N260" i="5"/>
  <c r="N261" i="5"/>
  <c r="N262" i="5"/>
  <c r="N263" i="5"/>
  <c r="N264" i="5"/>
  <c r="N265" i="5"/>
  <c r="N266" i="5"/>
  <c r="N267" i="5"/>
  <c r="N268" i="5"/>
  <c r="N269" i="5"/>
  <c r="N270" i="5"/>
  <c r="N271" i="5"/>
  <c r="N272" i="5"/>
  <c r="N273" i="5"/>
  <c r="N274" i="5"/>
  <c r="N275" i="5"/>
  <c r="N276" i="5"/>
  <c r="N277" i="5"/>
  <c r="N278" i="5"/>
  <c r="N279" i="5"/>
  <c r="N280" i="5"/>
  <c r="N281" i="5"/>
  <c r="N282" i="5"/>
  <c r="N3" i="5"/>
  <c r="N283" i="5" l="1"/>
  <c r="BE18" i="2" l="1"/>
  <c r="BF18" i="2"/>
  <c r="BG18" i="2"/>
  <c r="BE15" i="2"/>
  <c r="BF15" i="2"/>
  <c r="BG15" i="2"/>
  <c r="BE14" i="2"/>
  <c r="BF14" i="2"/>
  <c r="BG14" i="2"/>
  <c r="BE9" i="2"/>
  <c r="BF9" i="2"/>
  <c r="BG9" i="2"/>
  <c r="BE16" i="2"/>
  <c r="BF16" i="2"/>
  <c r="BG16" i="2"/>
  <c r="BE22" i="2"/>
  <c r="BF22" i="2"/>
  <c r="BG22" i="2"/>
  <c r="BE12" i="2"/>
  <c r="BF12" i="2"/>
  <c r="BG12" i="2"/>
  <c r="BE11" i="2"/>
  <c r="BF11" i="2"/>
  <c r="BG11" i="2"/>
  <c r="BE21" i="2"/>
  <c r="BF21" i="2"/>
  <c r="BG21" i="2"/>
  <c r="BE8" i="2"/>
  <c r="BF8" i="2"/>
  <c r="BG8" i="2"/>
  <c r="BE24" i="2"/>
  <c r="BF24" i="2"/>
  <c r="BG24" i="2"/>
  <c r="BE17" i="2"/>
  <c r="BF17" i="2"/>
  <c r="BG17" i="2"/>
  <c r="BE23" i="2"/>
  <c r="BF23" i="2"/>
  <c r="BG23" i="2"/>
  <c r="BE7" i="2"/>
  <c r="BF7" i="2"/>
  <c r="BG7" i="2"/>
  <c r="BE13" i="2"/>
  <c r="BF13" i="2"/>
  <c r="BG13" i="2"/>
  <c r="BE10" i="2"/>
  <c r="BF10" i="2"/>
  <c r="BG10" i="2"/>
  <c r="BE20" i="2"/>
  <c r="BF20" i="2"/>
  <c r="BG20" i="2"/>
  <c r="BE25" i="2"/>
  <c r="BF25" i="2"/>
  <c r="BG25" i="2"/>
  <c r="BF19" i="2"/>
  <c r="BG19" i="2"/>
  <c r="BE19" i="2"/>
  <c r="M4" i="5"/>
  <c r="M5" i="5"/>
  <c r="M6" i="5"/>
  <c r="M7" i="5"/>
  <c r="M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M109" i="5"/>
  <c r="M110" i="5"/>
  <c r="M111" i="5"/>
  <c r="M112" i="5"/>
  <c r="M113" i="5"/>
  <c r="M114" i="5"/>
  <c r="M115" i="5"/>
  <c r="M116" i="5"/>
  <c r="M117" i="5"/>
  <c r="M118" i="5"/>
  <c r="M119" i="5"/>
  <c r="M120" i="5"/>
  <c r="M121" i="5"/>
  <c r="M122" i="5"/>
  <c r="M123" i="5"/>
  <c r="M124" i="5"/>
  <c r="M125" i="5"/>
  <c r="M126" i="5"/>
  <c r="M127" i="5"/>
  <c r="M128" i="5"/>
  <c r="M129" i="5"/>
  <c r="M130" i="5"/>
  <c r="M131" i="5"/>
  <c r="M132" i="5"/>
  <c r="M133"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64" i="5"/>
  <c r="M165" i="5"/>
  <c r="M166" i="5"/>
  <c r="M167" i="5"/>
  <c r="M168" i="5"/>
  <c r="M169" i="5"/>
  <c r="M170" i="5"/>
  <c r="M171" i="5"/>
  <c r="M172" i="5"/>
  <c r="M173" i="5"/>
  <c r="M174" i="5"/>
  <c r="M175" i="5"/>
  <c r="M176" i="5"/>
  <c r="M177" i="5"/>
  <c r="M178" i="5"/>
  <c r="M179" i="5"/>
  <c r="M180" i="5"/>
  <c r="M181" i="5"/>
  <c r="M182" i="5"/>
  <c r="M183" i="5"/>
  <c r="M184" i="5"/>
  <c r="M185" i="5"/>
  <c r="M186" i="5"/>
  <c r="M187" i="5"/>
  <c r="M188" i="5"/>
  <c r="M189" i="5"/>
  <c r="M190" i="5"/>
  <c r="M191" i="5"/>
  <c r="M192" i="5"/>
  <c r="M193" i="5"/>
  <c r="M194" i="5"/>
  <c r="M195" i="5"/>
  <c r="M196" i="5"/>
  <c r="M197" i="5"/>
  <c r="M198" i="5"/>
  <c r="M199" i="5"/>
  <c r="M200" i="5"/>
  <c r="M201" i="5"/>
  <c r="M202" i="5"/>
  <c r="M203" i="5"/>
  <c r="M204" i="5"/>
  <c r="M205" i="5"/>
  <c r="M206" i="5"/>
  <c r="M207" i="5"/>
  <c r="M208" i="5"/>
  <c r="M209" i="5"/>
  <c r="M210" i="5"/>
  <c r="M211" i="5"/>
  <c r="M212" i="5"/>
  <c r="M213" i="5"/>
  <c r="M214" i="5"/>
  <c r="M215" i="5"/>
  <c r="M216" i="5"/>
  <c r="M217" i="5"/>
  <c r="M218" i="5"/>
  <c r="M219" i="5"/>
  <c r="M220" i="5"/>
  <c r="M221" i="5"/>
  <c r="M222" i="5"/>
  <c r="M223" i="5"/>
  <c r="M224" i="5"/>
  <c r="M225" i="5"/>
  <c r="M226" i="5"/>
  <c r="M227" i="5"/>
  <c r="M228" i="5"/>
  <c r="M229" i="5"/>
  <c r="M230" i="5"/>
  <c r="M231" i="5"/>
  <c r="M232" i="5"/>
  <c r="M233" i="5"/>
  <c r="M234" i="5"/>
  <c r="M235" i="5"/>
  <c r="M236" i="5"/>
  <c r="M237" i="5"/>
  <c r="M238" i="5"/>
  <c r="M239" i="5"/>
  <c r="M240" i="5"/>
  <c r="M241" i="5"/>
  <c r="M242" i="5"/>
  <c r="M243" i="5"/>
  <c r="M244" i="5"/>
  <c r="M245" i="5"/>
  <c r="M246" i="5"/>
  <c r="M247" i="5"/>
  <c r="M248" i="5"/>
  <c r="M249" i="5"/>
  <c r="M250" i="5"/>
  <c r="M251" i="5"/>
  <c r="M252" i="5"/>
  <c r="M253" i="5"/>
  <c r="M254" i="5"/>
  <c r="M255" i="5"/>
  <c r="M256" i="5"/>
  <c r="M257" i="5"/>
  <c r="M258" i="5"/>
  <c r="M259" i="5"/>
  <c r="M260" i="5"/>
  <c r="M261" i="5"/>
  <c r="M262" i="5"/>
  <c r="M263" i="5"/>
  <c r="M264" i="5"/>
  <c r="M265" i="5"/>
  <c r="M266" i="5"/>
  <c r="M267" i="5"/>
  <c r="M268" i="5"/>
  <c r="M269" i="5"/>
  <c r="M270" i="5"/>
  <c r="M271" i="5"/>
  <c r="M272" i="5"/>
  <c r="M273" i="5"/>
  <c r="M274" i="5"/>
  <c r="M275" i="5"/>
  <c r="M276" i="5"/>
  <c r="M277" i="5"/>
  <c r="M278" i="5"/>
  <c r="M279" i="5"/>
  <c r="M280" i="5"/>
  <c r="M281" i="5"/>
  <c r="M282" i="5"/>
  <c r="M3" i="5"/>
  <c r="AV24" i="2"/>
  <c r="AW24" i="2"/>
  <c r="AX24" i="2"/>
  <c r="AV12" i="2"/>
  <c r="AW12" i="2"/>
  <c r="AX12" i="2"/>
  <c r="AV20" i="2"/>
  <c r="AW20" i="2"/>
  <c r="AX20" i="2"/>
  <c r="AV10" i="2"/>
  <c r="AW10" i="2"/>
  <c r="AX10" i="2"/>
  <c r="AV16" i="2"/>
  <c r="AW16" i="2"/>
  <c r="AX16" i="2"/>
  <c r="AV19" i="2"/>
  <c r="AW19" i="2"/>
  <c r="AX19" i="2"/>
  <c r="AV25" i="2"/>
  <c r="AW25" i="2"/>
  <c r="AX25" i="2"/>
  <c r="AV21" i="2"/>
  <c r="AW21" i="2"/>
  <c r="AX21" i="2"/>
  <c r="AV7" i="2"/>
  <c r="AW7" i="2"/>
  <c r="AX7" i="2"/>
  <c r="AV17" i="2"/>
  <c r="AW17" i="2"/>
  <c r="AX17" i="2"/>
  <c r="AV14" i="2"/>
  <c r="AW14" i="2"/>
  <c r="AX14" i="2"/>
  <c r="AV13" i="2"/>
  <c r="AW13" i="2"/>
  <c r="AX13" i="2"/>
  <c r="AV23" i="2"/>
  <c r="AW23" i="2"/>
  <c r="AX23" i="2"/>
  <c r="AV11" i="2"/>
  <c r="AW11" i="2"/>
  <c r="AX11" i="2"/>
  <c r="AV8" i="2"/>
  <c r="AW8" i="2"/>
  <c r="AX8" i="2"/>
  <c r="AV15" i="2"/>
  <c r="AW15" i="2"/>
  <c r="AX15" i="2"/>
  <c r="AV9" i="2"/>
  <c r="AW9" i="2"/>
  <c r="AX9" i="2"/>
  <c r="AV22" i="2"/>
  <c r="AW22" i="2"/>
  <c r="AX22" i="2"/>
  <c r="AW18" i="2"/>
  <c r="AX18" i="2"/>
  <c r="AV18" i="2"/>
  <c r="L4" i="5"/>
  <c r="L5"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L201" i="5"/>
  <c r="L202" i="5"/>
  <c r="L203"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L235" i="5"/>
  <c r="L236" i="5"/>
  <c r="L237" i="5"/>
  <c r="L238" i="5"/>
  <c r="L239" i="5"/>
  <c r="L240" i="5"/>
  <c r="L241" i="5"/>
  <c r="L242" i="5"/>
  <c r="L243" i="5"/>
  <c r="L244" i="5"/>
  <c r="L245" i="5"/>
  <c r="L246" i="5"/>
  <c r="L247" i="5"/>
  <c r="L248" i="5"/>
  <c r="L249" i="5"/>
  <c r="L250" i="5"/>
  <c r="L251" i="5"/>
  <c r="L252" i="5"/>
  <c r="L253" i="5"/>
  <c r="L254" i="5"/>
  <c r="L255" i="5"/>
  <c r="L256" i="5"/>
  <c r="L257" i="5"/>
  <c r="L258" i="5"/>
  <c r="L259" i="5"/>
  <c r="L260" i="5"/>
  <c r="L261" i="5"/>
  <c r="L262" i="5"/>
  <c r="L263" i="5"/>
  <c r="L264" i="5"/>
  <c r="L265" i="5"/>
  <c r="L266" i="5"/>
  <c r="L267" i="5"/>
  <c r="L268" i="5"/>
  <c r="L269" i="5"/>
  <c r="L270" i="5"/>
  <c r="L271" i="5"/>
  <c r="L272" i="5"/>
  <c r="L273" i="5"/>
  <c r="L274" i="5"/>
  <c r="L275" i="5"/>
  <c r="L276" i="5"/>
  <c r="L277" i="5"/>
  <c r="L278" i="5"/>
  <c r="L279" i="5"/>
  <c r="L280" i="5"/>
  <c r="L281" i="5"/>
  <c r="L282" i="5"/>
  <c r="L3" i="5"/>
  <c r="B283" i="5"/>
  <c r="P4" i="2" s="1"/>
  <c r="C283" i="5"/>
  <c r="O8" i="2" s="1"/>
  <c r="D283" i="5"/>
  <c r="P8" i="2" s="1"/>
  <c r="E283" i="5"/>
  <c r="A283" i="5"/>
  <c r="O4" i="2" s="1"/>
  <c r="Y4" i="1"/>
  <c r="Z4" i="1"/>
  <c r="AA4" i="1"/>
  <c r="AB4" i="1"/>
  <c r="AC4" i="1"/>
  <c r="AD4" i="1"/>
  <c r="AE4" i="1"/>
  <c r="AF4" i="1"/>
  <c r="AG4" i="1"/>
  <c r="AH4" i="1"/>
  <c r="AI4" i="1"/>
  <c r="AJ4" i="1"/>
  <c r="AK4" i="1"/>
  <c r="AL4" i="1"/>
  <c r="AM4" i="1"/>
  <c r="AN4" i="1"/>
  <c r="AO4" i="1"/>
  <c r="AP4" i="1"/>
  <c r="AQ4" i="1"/>
  <c r="Y5" i="1"/>
  <c r="Z5" i="1"/>
  <c r="AA5" i="1"/>
  <c r="AB5" i="1"/>
  <c r="AC5" i="1"/>
  <c r="AD5" i="1"/>
  <c r="AE5" i="1"/>
  <c r="AF5" i="1"/>
  <c r="AG5" i="1"/>
  <c r="AH5" i="1"/>
  <c r="AI5" i="1"/>
  <c r="AJ5" i="1"/>
  <c r="AK5" i="1"/>
  <c r="AL5" i="1"/>
  <c r="AM5" i="1"/>
  <c r="AN5" i="1"/>
  <c r="AO5" i="1"/>
  <c r="AP5" i="1"/>
  <c r="AQ5" i="1"/>
  <c r="Y6" i="1"/>
  <c r="Z6" i="1"/>
  <c r="AA6" i="1"/>
  <c r="AB6" i="1"/>
  <c r="AC6" i="1"/>
  <c r="AD6" i="1"/>
  <c r="AE6" i="1"/>
  <c r="AF6" i="1"/>
  <c r="AG6" i="1"/>
  <c r="AH6" i="1"/>
  <c r="AI6" i="1"/>
  <c r="AJ6" i="1"/>
  <c r="AK6" i="1"/>
  <c r="AL6" i="1"/>
  <c r="AM6" i="1"/>
  <c r="AN6" i="1"/>
  <c r="AO6" i="1"/>
  <c r="AP6" i="1"/>
  <c r="AQ6" i="1"/>
  <c r="Y7" i="1"/>
  <c r="Z7" i="1"/>
  <c r="AA7" i="1"/>
  <c r="AB7" i="1"/>
  <c r="AC7" i="1"/>
  <c r="AD7" i="1"/>
  <c r="AE7" i="1"/>
  <c r="AF7" i="1"/>
  <c r="AG7" i="1"/>
  <c r="AH7" i="1"/>
  <c r="AI7" i="1"/>
  <c r="AJ7" i="1"/>
  <c r="AK7" i="1"/>
  <c r="AL7" i="1"/>
  <c r="AM7" i="1"/>
  <c r="AN7" i="1"/>
  <c r="AO7" i="1"/>
  <c r="AP7" i="1"/>
  <c r="AQ7" i="1"/>
  <c r="Y8" i="1"/>
  <c r="Z8" i="1"/>
  <c r="AA8" i="1"/>
  <c r="AB8" i="1"/>
  <c r="AC8" i="1"/>
  <c r="AD8" i="1"/>
  <c r="AE8" i="1"/>
  <c r="AF8" i="1"/>
  <c r="AG8" i="1"/>
  <c r="AH8" i="1"/>
  <c r="AI8" i="1"/>
  <c r="AJ8" i="1"/>
  <c r="AK8" i="1"/>
  <c r="AL8" i="1"/>
  <c r="AM8" i="1"/>
  <c r="AN8" i="1"/>
  <c r="AO8" i="1"/>
  <c r="AP8" i="1"/>
  <c r="AQ8" i="1"/>
  <c r="Y9" i="1"/>
  <c r="Z9" i="1"/>
  <c r="AA9" i="1"/>
  <c r="AB9" i="1"/>
  <c r="AC9" i="1"/>
  <c r="AD9" i="1"/>
  <c r="AE9" i="1"/>
  <c r="AF9" i="1"/>
  <c r="AG9" i="1"/>
  <c r="AH9" i="1"/>
  <c r="AI9" i="1"/>
  <c r="AJ9" i="1"/>
  <c r="AK9" i="1"/>
  <c r="AL9" i="1"/>
  <c r="AM9" i="1"/>
  <c r="AN9" i="1"/>
  <c r="AO9" i="1"/>
  <c r="AP9" i="1"/>
  <c r="AQ9" i="1"/>
  <c r="Y10" i="1"/>
  <c r="Z10" i="1"/>
  <c r="AA10" i="1"/>
  <c r="AB10" i="1"/>
  <c r="AC10" i="1"/>
  <c r="AD10" i="1"/>
  <c r="AE10" i="1"/>
  <c r="AF10" i="1"/>
  <c r="AG10" i="1"/>
  <c r="AH10" i="1"/>
  <c r="AI10" i="1"/>
  <c r="AJ10" i="1"/>
  <c r="AK10" i="1"/>
  <c r="AL10" i="1"/>
  <c r="AM10" i="1"/>
  <c r="AN10" i="1"/>
  <c r="AO10" i="1"/>
  <c r="AP10" i="1"/>
  <c r="AQ10" i="1"/>
  <c r="Y11" i="1"/>
  <c r="Z11" i="1"/>
  <c r="AA11" i="1"/>
  <c r="AB11" i="1"/>
  <c r="AC11" i="1"/>
  <c r="AD11" i="1"/>
  <c r="AE11" i="1"/>
  <c r="AF11" i="1"/>
  <c r="AG11" i="1"/>
  <c r="AH11" i="1"/>
  <c r="AI11" i="1"/>
  <c r="AJ11" i="1"/>
  <c r="AK11" i="1"/>
  <c r="AL11" i="1"/>
  <c r="AM11" i="1"/>
  <c r="AN11" i="1"/>
  <c r="AO11" i="1"/>
  <c r="AP11" i="1"/>
  <c r="AQ11" i="1"/>
  <c r="Y12" i="1"/>
  <c r="Z12" i="1"/>
  <c r="AA12" i="1"/>
  <c r="AB12" i="1"/>
  <c r="AC12" i="1"/>
  <c r="AD12" i="1"/>
  <c r="AE12" i="1"/>
  <c r="AF12" i="1"/>
  <c r="AG12" i="1"/>
  <c r="AH12" i="1"/>
  <c r="AI12" i="1"/>
  <c r="AJ12" i="1"/>
  <c r="AK12" i="1"/>
  <c r="AL12" i="1"/>
  <c r="AM12" i="1"/>
  <c r="AN12" i="1"/>
  <c r="AO12" i="1"/>
  <c r="AP12" i="1"/>
  <c r="AQ12" i="1"/>
  <c r="Y13" i="1"/>
  <c r="Z13" i="1"/>
  <c r="AA13" i="1"/>
  <c r="AB13" i="1"/>
  <c r="AC13" i="1"/>
  <c r="AD13" i="1"/>
  <c r="AE13" i="1"/>
  <c r="AF13" i="1"/>
  <c r="AG13" i="1"/>
  <c r="AH13" i="1"/>
  <c r="AI13" i="1"/>
  <c r="AJ13" i="1"/>
  <c r="AK13" i="1"/>
  <c r="AL13" i="1"/>
  <c r="AM13" i="1"/>
  <c r="AN13" i="1"/>
  <c r="AO13" i="1"/>
  <c r="AP13" i="1"/>
  <c r="AQ13" i="1"/>
  <c r="Y14" i="1"/>
  <c r="Z14" i="1"/>
  <c r="AA14" i="1"/>
  <c r="AB14" i="1"/>
  <c r="AC14" i="1"/>
  <c r="AD14" i="1"/>
  <c r="AE14" i="1"/>
  <c r="AF14" i="1"/>
  <c r="AG14" i="1"/>
  <c r="AH14" i="1"/>
  <c r="AI14" i="1"/>
  <c r="AJ14" i="1"/>
  <c r="AK14" i="1"/>
  <c r="AL14" i="1"/>
  <c r="AM14" i="1"/>
  <c r="AN14" i="1"/>
  <c r="AO14" i="1"/>
  <c r="AP14" i="1"/>
  <c r="AQ14" i="1"/>
  <c r="Y15" i="1"/>
  <c r="Z15" i="1"/>
  <c r="AA15" i="1"/>
  <c r="AB15" i="1"/>
  <c r="AC15" i="1"/>
  <c r="AD15" i="1"/>
  <c r="AE15" i="1"/>
  <c r="AF15" i="1"/>
  <c r="AG15" i="1"/>
  <c r="AH15" i="1"/>
  <c r="AI15" i="1"/>
  <c r="AJ15" i="1"/>
  <c r="AK15" i="1"/>
  <c r="AL15" i="1"/>
  <c r="AM15" i="1"/>
  <c r="AN15" i="1"/>
  <c r="AO15" i="1"/>
  <c r="AP15" i="1"/>
  <c r="AQ15" i="1"/>
  <c r="Y16" i="1"/>
  <c r="Z16" i="1"/>
  <c r="AA16" i="1"/>
  <c r="AB16" i="1"/>
  <c r="AC16" i="1"/>
  <c r="AD16" i="1"/>
  <c r="AE16" i="1"/>
  <c r="AF16" i="1"/>
  <c r="AG16" i="1"/>
  <c r="AH16" i="1"/>
  <c r="AI16" i="1"/>
  <c r="AJ16" i="1"/>
  <c r="AK16" i="1"/>
  <c r="AL16" i="1"/>
  <c r="AM16" i="1"/>
  <c r="AN16" i="1"/>
  <c r="AO16" i="1"/>
  <c r="AP16" i="1"/>
  <c r="AQ16" i="1"/>
  <c r="Y17" i="1"/>
  <c r="Z17" i="1"/>
  <c r="AA17" i="1"/>
  <c r="AB17" i="1"/>
  <c r="AC17" i="1"/>
  <c r="AD17" i="1"/>
  <c r="AE17" i="1"/>
  <c r="AF17" i="1"/>
  <c r="AG17" i="1"/>
  <c r="AH17" i="1"/>
  <c r="AI17" i="1"/>
  <c r="AJ17" i="1"/>
  <c r="AK17" i="1"/>
  <c r="AL17" i="1"/>
  <c r="AM17" i="1"/>
  <c r="AN17" i="1"/>
  <c r="AO17" i="1"/>
  <c r="AP17" i="1"/>
  <c r="AQ17" i="1"/>
  <c r="Y18" i="1"/>
  <c r="Z18" i="1"/>
  <c r="AA18" i="1"/>
  <c r="AB18" i="1"/>
  <c r="AC18" i="1"/>
  <c r="AD18" i="1"/>
  <c r="AE18" i="1"/>
  <c r="AF18" i="1"/>
  <c r="AG18" i="1"/>
  <c r="AH18" i="1"/>
  <c r="AI18" i="1"/>
  <c r="AJ18" i="1"/>
  <c r="AK18" i="1"/>
  <c r="AL18" i="1"/>
  <c r="AM18" i="1"/>
  <c r="AN18" i="1"/>
  <c r="AO18" i="1"/>
  <c r="AP18" i="1"/>
  <c r="AQ18" i="1"/>
  <c r="Y19" i="1"/>
  <c r="Z19" i="1"/>
  <c r="AA19" i="1"/>
  <c r="AB19" i="1"/>
  <c r="AC19" i="1"/>
  <c r="AD19" i="1"/>
  <c r="AE19" i="1"/>
  <c r="AF19" i="1"/>
  <c r="AG19" i="1"/>
  <c r="AH19" i="1"/>
  <c r="AI19" i="1"/>
  <c r="AJ19" i="1"/>
  <c r="AK19" i="1"/>
  <c r="AL19" i="1"/>
  <c r="AM19" i="1"/>
  <c r="AN19" i="1"/>
  <c r="AO19" i="1"/>
  <c r="AP19" i="1"/>
  <c r="AQ19" i="1"/>
  <c r="Y20" i="1"/>
  <c r="Z20" i="1"/>
  <c r="AA20" i="1"/>
  <c r="AB20" i="1"/>
  <c r="AC20" i="1"/>
  <c r="AD20" i="1"/>
  <c r="AE20" i="1"/>
  <c r="AF20" i="1"/>
  <c r="AG20" i="1"/>
  <c r="AH20" i="1"/>
  <c r="AI20" i="1"/>
  <c r="AJ20" i="1"/>
  <c r="AK20" i="1"/>
  <c r="AL20" i="1"/>
  <c r="AM20" i="1"/>
  <c r="AN20" i="1"/>
  <c r="AO20" i="1"/>
  <c r="AP20" i="1"/>
  <c r="AQ20" i="1"/>
  <c r="Y21" i="1"/>
  <c r="Z21" i="1"/>
  <c r="AA21" i="1"/>
  <c r="AB21" i="1"/>
  <c r="AC21" i="1"/>
  <c r="AD21" i="1"/>
  <c r="AE21" i="1"/>
  <c r="AF21" i="1"/>
  <c r="AG21" i="1"/>
  <c r="AH21" i="1"/>
  <c r="AI21" i="1"/>
  <c r="AJ21" i="1"/>
  <c r="AK21" i="1"/>
  <c r="AL21" i="1"/>
  <c r="AM21" i="1"/>
  <c r="AN21" i="1"/>
  <c r="AO21" i="1"/>
  <c r="AP21" i="1"/>
  <c r="AQ21" i="1"/>
  <c r="Y22" i="1"/>
  <c r="Z22" i="1"/>
  <c r="AA22" i="1"/>
  <c r="AB22" i="1"/>
  <c r="AC22" i="1"/>
  <c r="AD22" i="1"/>
  <c r="AE22" i="1"/>
  <c r="AF22" i="1"/>
  <c r="AG22" i="1"/>
  <c r="AH22" i="1"/>
  <c r="AI22" i="1"/>
  <c r="AJ22" i="1"/>
  <c r="AK22" i="1"/>
  <c r="AL22" i="1"/>
  <c r="AM22" i="1"/>
  <c r="AN22" i="1"/>
  <c r="AO22" i="1"/>
  <c r="AP22" i="1"/>
  <c r="AQ22" i="1"/>
  <c r="Y23" i="1"/>
  <c r="Z23" i="1"/>
  <c r="AA23" i="1"/>
  <c r="AB23" i="1"/>
  <c r="AC23" i="1"/>
  <c r="AD23" i="1"/>
  <c r="AE23" i="1"/>
  <c r="AF23" i="1"/>
  <c r="AG23" i="1"/>
  <c r="AH23" i="1"/>
  <c r="AI23" i="1"/>
  <c r="AJ23" i="1"/>
  <c r="AK23" i="1"/>
  <c r="AL23" i="1"/>
  <c r="AM23" i="1"/>
  <c r="AN23" i="1"/>
  <c r="AO23" i="1"/>
  <c r="AP23" i="1"/>
  <c r="AQ23" i="1"/>
  <c r="Y24" i="1"/>
  <c r="Z24" i="1"/>
  <c r="AA24" i="1"/>
  <c r="AB24" i="1"/>
  <c r="AC24" i="1"/>
  <c r="AD24" i="1"/>
  <c r="AE24" i="1"/>
  <c r="AF24" i="1"/>
  <c r="AG24" i="1"/>
  <c r="AH24" i="1"/>
  <c r="AI24" i="1"/>
  <c r="AJ24" i="1"/>
  <c r="AK24" i="1"/>
  <c r="AL24" i="1"/>
  <c r="AM24" i="1"/>
  <c r="AN24" i="1"/>
  <c r="AO24" i="1"/>
  <c r="AP24" i="1"/>
  <c r="AQ24" i="1"/>
  <c r="Y25" i="1"/>
  <c r="Z25" i="1"/>
  <c r="AA25" i="1"/>
  <c r="AB25" i="1"/>
  <c r="AC25" i="1"/>
  <c r="AD25" i="1"/>
  <c r="AE25" i="1"/>
  <c r="AF25" i="1"/>
  <c r="AG25" i="1"/>
  <c r="AH25" i="1"/>
  <c r="AI25" i="1"/>
  <c r="AJ25" i="1"/>
  <c r="AK25" i="1"/>
  <c r="AL25" i="1"/>
  <c r="AM25" i="1"/>
  <c r="AN25" i="1"/>
  <c r="AO25" i="1"/>
  <c r="AP25" i="1"/>
  <c r="AQ25" i="1"/>
  <c r="Y26" i="1"/>
  <c r="Z26" i="1"/>
  <c r="AA26" i="1"/>
  <c r="AB26" i="1"/>
  <c r="AC26" i="1"/>
  <c r="AD26" i="1"/>
  <c r="AE26" i="1"/>
  <c r="AF26" i="1"/>
  <c r="AG26" i="1"/>
  <c r="AH26" i="1"/>
  <c r="AI26" i="1"/>
  <c r="AJ26" i="1"/>
  <c r="AK26" i="1"/>
  <c r="AL26" i="1"/>
  <c r="AM26" i="1"/>
  <c r="AN26" i="1"/>
  <c r="AO26" i="1"/>
  <c r="AP26" i="1"/>
  <c r="AQ26" i="1"/>
  <c r="Y27" i="1"/>
  <c r="Z27" i="1"/>
  <c r="AA27" i="1"/>
  <c r="AB27" i="1"/>
  <c r="AC27" i="1"/>
  <c r="AD27" i="1"/>
  <c r="AE27" i="1"/>
  <c r="AF27" i="1"/>
  <c r="AG27" i="1"/>
  <c r="AH27" i="1"/>
  <c r="AI27" i="1"/>
  <c r="AJ27" i="1"/>
  <c r="AK27" i="1"/>
  <c r="AL27" i="1"/>
  <c r="AM27" i="1"/>
  <c r="AN27" i="1"/>
  <c r="AO27" i="1"/>
  <c r="AP27" i="1"/>
  <c r="AQ27" i="1"/>
  <c r="Y28" i="1"/>
  <c r="Z28" i="1"/>
  <c r="AA28" i="1"/>
  <c r="AB28" i="1"/>
  <c r="AC28" i="1"/>
  <c r="AD28" i="1"/>
  <c r="AE28" i="1"/>
  <c r="AF28" i="1"/>
  <c r="AG28" i="1"/>
  <c r="AH28" i="1"/>
  <c r="AI28" i="1"/>
  <c r="AJ28" i="1"/>
  <c r="AK28" i="1"/>
  <c r="AL28" i="1"/>
  <c r="AM28" i="1"/>
  <c r="AN28" i="1"/>
  <c r="AO28" i="1"/>
  <c r="AP28" i="1"/>
  <c r="AQ28" i="1"/>
  <c r="Y29" i="1"/>
  <c r="Z29" i="1"/>
  <c r="AA29" i="1"/>
  <c r="AB29" i="1"/>
  <c r="AC29" i="1"/>
  <c r="AD29" i="1"/>
  <c r="AE29" i="1"/>
  <c r="AF29" i="1"/>
  <c r="AG29" i="1"/>
  <c r="AH29" i="1"/>
  <c r="AI29" i="1"/>
  <c r="AJ29" i="1"/>
  <c r="AK29" i="1"/>
  <c r="AL29" i="1"/>
  <c r="AM29" i="1"/>
  <c r="AN29" i="1"/>
  <c r="AO29" i="1"/>
  <c r="AP29" i="1"/>
  <c r="AQ29" i="1"/>
  <c r="Y30" i="1"/>
  <c r="Z30" i="1"/>
  <c r="AA30" i="1"/>
  <c r="AB30" i="1"/>
  <c r="AC30" i="1"/>
  <c r="AD30" i="1"/>
  <c r="AE30" i="1"/>
  <c r="AF30" i="1"/>
  <c r="AG30" i="1"/>
  <c r="AH30" i="1"/>
  <c r="AI30" i="1"/>
  <c r="AJ30" i="1"/>
  <c r="AK30" i="1"/>
  <c r="AL30" i="1"/>
  <c r="AM30" i="1"/>
  <c r="AN30" i="1"/>
  <c r="AO30" i="1"/>
  <c r="AP30" i="1"/>
  <c r="AQ30" i="1"/>
  <c r="Y31" i="1"/>
  <c r="Z31" i="1"/>
  <c r="AA31" i="1"/>
  <c r="AB31" i="1"/>
  <c r="AC31" i="1"/>
  <c r="AD31" i="1"/>
  <c r="AE31" i="1"/>
  <c r="AF31" i="1"/>
  <c r="AG31" i="1"/>
  <c r="AH31" i="1"/>
  <c r="AI31" i="1"/>
  <c r="AJ31" i="1"/>
  <c r="AK31" i="1"/>
  <c r="AL31" i="1"/>
  <c r="AM31" i="1"/>
  <c r="AN31" i="1"/>
  <c r="AO31" i="1"/>
  <c r="AP31" i="1"/>
  <c r="AQ31" i="1"/>
  <c r="Y32" i="1"/>
  <c r="Z32" i="1"/>
  <c r="AA32" i="1"/>
  <c r="AB32" i="1"/>
  <c r="AC32" i="1"/>
  <c r="AD32" i="1"/>
  <c r="AE32" i="1"/>
  <c r="AF32" i="1"/>
  <c r="AG32" i="1"/>
  <c r="AH32" i="1"/>
  <c r="AI32" i="1"/>
  <c r="AJ32" i="1"/>
  <c r="AK32" i="1"/>
  <c r="AL32" i="1"/>
  <c r="AM32" i="1"/>
  <c r="AN32" i="1"/>
  <c r="AO32" i="1"/>
  <c r="AP32" i="1"/>
  <c r="AQ32" i="1"/>
  <c r="Y33" i="1"/>
  <c r="Z33" i="1"/>
  <c r="AA33" i="1"/>
  <c r="AB33" i="1"/>
  <c r="AC33" i="1"/>
  <c r="AD33" i="1"/>
  <c r="AE33" i="1"/>
  <c r="AF33" i="1"/>
  <c r="AG33" i="1"/>
  <c r="AH33" i="1"/>
  <c r="AI33" i="1"/>
  <c r="AJ33" i="1"/>
  <c r="AK33" i="1"/>
  <c r="AL33" i="1"/>
  <c r="AM33" i="1"/>
  <c r="AN33" i="1"/>
  <c r="AO33" i="1"/>
  <c r="AP33" i="1"/>
  <c r="AQ33" i="1"/>
  <c r="Y34" i="1"/>
  <c r="Z34" i="1"/>
  <c r="AA34" i="1"/>
  <c r="AB34" i="1"/>
  <c r="AC34" i="1"/>
  <c r="AD34" i="1"/>
  <c r="AE34" i="1"/>
  <c r="AF34" i="1"/>
  <c r="AG34" i="1"/>
  <c r="AH34" i="1"/>
  <c r="AI34" i="1"/>
  <c r="AJ34" i="1"/>
  <c r="AK34" i="1"/>
  <c r="AL34" i="1"/>
  <c r="AM34" i="1"/>
  <c r="AN34" i="1"/>
  <c r="AO34" i="1"/>
  <c r="AP34" i="1"/>
  <c r="AQ34" i="1"/>
  <c r="Y35" i="1"/>
  <c r="Z35" i="1"/>
  <c r="AA35" i="1"/>
  <c r="AB35" i="1"/>
  <c r="AC35" i="1"/>
  <c r="AD35" i="1"/>
  <c r="AE35" i="1"/>
  <c r="AF35" i="1"/>
  <c r="AG35" i="1"/>
  <c r="AH35" i="1"/>
  <c r="AI35" i="1"/>
  <c r="AJ35" i="1"/>
  <c r="AK35" i="1"/>
  <c r="AL35" i="1"/>
  <c r="AM35" i="1"/>
  <c r="AN35" i="1"/>
  <c r="AO35" i="1"/>
  <c r="AP35" i="1"/>
  <c r="AQ35" i="1"/>
  <c r="Y36" i="1"/>
  <c r="Z36" i="1"/>
  <c r="AA36" i="1"/>
  <c r="AB36" i="1"/>
  <c r="AC36" i="1"/>
  <c r="AD36" i="1"/>
  <c r="AE36" i="1"/>
  <c r="AF36" i="1"/>
  <c r="AG36" i="1"/>
  <c r="AH36" i="1"/>
  <c r="AI36" i="1"/>
  <c r="AJ36" i="1"/>
  <c r="AK36" i="1"/>
  <c r="AL36" i="1"/>
  <c r="AM36" i="1"/>
  <c r="AN36" i="1"/>
  <c r="AO36" i="1"/>
  <c r="AP36" i="1"/>
  <c r="AQ36" i="1"/>
  <c r="Y37" i="1"/>
  <c r="Z37" i="1"/>
  <c r="AA37" i="1"/>
  <c r="AB37" i="1"/>
  <c r="AC37" i="1"/>
  <c r="AD37" i="1"/>
  <c r="AE37" i="1"/>
  <c r="AF37" i="1"/>
  <c r="AG37" i="1"/>
  <c r="AH37" i="1"/>
  <c r="AI37" i="1"/>
  <c r="AJ37" i="1"/>
  <c r="AK37" i="1"/>
  <c r="AL37" i="1"/>
  <c r="AM37" i="1"/>
  <c r="AN37" i="1"/>
  <c r="AO37" i="1"/>
  <c r="AP37" i="1"/>
  <c r="AQ37" i="1"/>
  <c r="Y38" i="1"/>
  <c r="Z38" i="1"/>
  <c r="AA38" i="1"/>
  <c r="AB38" i="1"/>
  <c r="AC38" i="1"/>
  <c r="AD38" i="1"/>
  <c r="AE38" i="1"/>
  <c r="AF38" i="1"/>
  <c r="AG38" i="1"/>
  <c r="AH38" i="1"/>
  <c r="AI38" i="1"/>
  <c r="AJ38" i="1"/>
  <c r="AK38" i="1"/>
  <c r="AL38" i="1"/>
  <c r="AM38" i="1"/>
  <c r="AN38" i="1"/>
  <c r="AO38" i="1"/>
  <c r="AP38" i="1"/>
  <c r="AQ38" i="1"/>
  <c r="Y39" i="1"/>
  <c r="Z39" i="1"/>
  <c r="AA39" i="1"/>
  <c r="AB39" i="1"/>
  <c r="AC39" i="1"/>
  <c r="AD39" i="1"/>
  <c r="AE39" i="1"/>
  <c r="AF39" i="1"/>
  <c r="AG39" i="1"/>
  <c r="AH39" i="1"/>
  <c r="AI39" i="1"/>
  <c r="AJ39" i="1"/>
  <c r="AK39" i="1"/>
  <c r="AL39" i="1"/>
  <c r="AM39" i="1"/>
  <c r="AN39" i="1"/>
  <c r="AO39" i="1"/>
  <c r="AP39" i="1"/>
  <c r="AQ39" i="1"/>
  <c r="Y40" i="1"/>
  <c r="Z40" i="1"/>
  <c r="AA40" i="1"/>
  <c r="AB40" i="1"/>
  <c r="AC40" i="1"/>
  <c r="AD40" i="1"/>
  <c r="AE40" i="1"/>
  <c r="AF40" i="1"/>
  <c r="AG40" i="1"/>
  <c r="AH40" i="1"/>
  <c r="AI40" i="1"/>
  <c r="AJ40" i="1"/>
  <c r="AK40" i="1"/>
  <c r="AL40" i="1"/>
  <c r="AM40" i="1"/>
  <c r="AN40" i="1"/>
  <c r="AO40" i="1"/>
  <c r="AP40" i="1"/>
  <c r="AQ40" i="1"/>
  <c r="Y41" i="1"/>
  <c r="Z41" i="1"/>
  <c r="AA41" i="1"/>
  <c r="AB41" i="1"/>
  <c r="AC41" i="1"/>
  <c r="AD41" i="1"/>
  <c r="AE41" i="1"/>
  <c r="AF41" i="1"/>
  <c r="AG41" i="1"/>
  <c r="AH41" i="1"/>
  <c r="AI41" i="1"/>
  <c r="AJ41" i="1"/>
  <c r="AK41" i="1"/>
  <c r="AL41" i="1"/>
  <c r="AM41" i="1"/>
  <c r="AN41" i="1"/>
  <c r="AO41" i="1"/>
  <c r="AP41" i="1"/>
  <c r="AQ41" i="1"/>
  <c r="Y42" i="1"/>
  <c r="Z42" i="1"/>
  <c r="AA42" i="1"/>
  <c r="AB42" i="1"/>
  <c r="AC42" i="1"/>
  <c r="AD42" i="1"/>
  <c r="AE42" i="1"/>
  <c r="AF42" i="1"/>
  <c r="AG42" i="1"/>
  <c r="AH42" i="1"/>
  <c r="AI42" i="1"/>
  <c r="AJ42" i="1"/>
  <c r="AK42" i="1"/>
  <c r="AL42" i="1"/>
  <c r="AM42" i="1"/>
  <c r="AN42" i="1"/>
  <c r="AO42" i="1"/>
  <c r="AP42" i="1"/>
  <c r="AQ42" i="1"/>
  <c r="Y43" i="1"/>
  <c r="Z43" i="1"/>
  <c r="AA43" i="1"/>
  <c r="AB43" i="1"/>
  <c r="AC43" i="1"/>
  <c r="AD43" i="1"/>
  <c r="AE43" i="1"/>
  <c r="AF43" i="1"/>
  <c r="AG43" i="1"/>
  <c r="AH43" i="1"/>
  <c r="AI43" i="1"/>
  <c r="AJ43" i="1"/>
  <c r="AK43" i="1"/>
  <c r="AL43" i="1"/>
  <c r="AM43" i="1"/>
  <c r="AN43" i="1"/>
  <c r="AO43" i="1"/>
  <c r="AP43" i="1"/>
  <c r="AQ43" i="1"/>
  <c r="Y44" i="1"/>
  <c r="Z44" i="1"/>
  <c r="AA44" i="1"/>
  <c r="AB44" i="1"/>
  <c r="AC44" i="1"/>
  <c r="AD44" i="1"/>
  <c r="AE44" i="1"/>
  <c r="AF44" i="1"/>
  <c r="AG44" i="1"/>
  <c r="AH44" i="1"/>
  <c r="AI44" i="1"/>
  <c r="AJ44" i="1"/>
  <c r="AK44" i="1"/>
  <c r="AL44" i="1"/>
  <c r="AM44" i="1"/>
  <c r="AN44" i="1"/>
  <c r="AO44" i="1"/>
  <c r="AP44" i="1"/>
  <c r="AQ44" i="1"/>
  <c r="Y45" i="1"/>
  <c r="Z45" i="1"/>
  <c r="AA45" i="1"/>
  <c r="AB45" i="1"/>
  <c r="AC45" i="1"/>
  <c r="AD45" i="1"/>
  <c r="AE45" i="1"/>
  <c r="AF45" i="1"/>
  <c r="AG45" i="1"/>
  <c r="AH45" i="1"/>
  <c r="AI45" i="1"/>
  <c r="AJ45" i="1"/>
  <c r="AK45" i="1"/>
  <c r="AL45" i="1"/>
  <c r="AM45" i="1"/>
  <c r="AN45" i="1"/>
  <c r="AO45" i="1"/>
  <c r="AP45" i="1"/>
  <c r="AQ45" i="1"/>
  <c r="Y46" i="1"/>
  <c r="Z46" i="1"/>
  <c r="AA46" i="1"/>
  <c r="AB46" i="1"/>
  <c r="AC46" i="1"/>
  <c r="AD46" i="1"/>
  <c r="AE46" i="1"/>
  <c r="AF46" i="1"/>
  <c r="AG46" i="1"/>
  <c r="AH46" i="1"/>
  <c r="AI46" i="1"/>
  <c r="AJ46" i="1"/>
  <c r="AK46" i="1"/>
  <c r="AL46" i="1"/>
  <c r="AM46" i="1"/>
  <c r="AN46" i="1"/>
  <c r="AO46" i="1"/>
  <c r="AP46" i="1"/>
  <c r="AQ46" i="1"/>
  <c r="Y47" i="1"/>
  <c r="Z47" i="1"/>
  <c r="AA47" i="1"/>
  <c r="AB47" i="1"/>
  <c r="AC47" i="1"/>
  <c r="AD47" i="1"/>
  <c r="AE47" i="1"/>
  <c r="AF47" i="1"/>
  <c r="AG47" i="1"/>
  <c r="AH47" i="1"/>
  <c r="AI47" i="1"/>
  <c r="AJ47" i="1"/>
  <c r="AK47" i="1"/>
  <c r="AL47" i="1"/>
  <c r="AM47" i="1"/>
  <c r="AN47" i="1"/>
  <c r="AO47" i="1"/>
  <c r="AP47" i="1"/>
  <c r="AQ47" i="1"/>
  <c r="Y48" i="1"/>
  <c r="Z48" i="1"/>
  <c r="AA48" i="1"/>
  <c r="AB48" i="1"/>
  <c r="AC48" i="1"/>
  <c r="AD48" i="1"/>
  <c r="AE48" i="1"/>
  <c r="AF48" i="1"/>
  <c r="AG48" i="1"/>
  <c r="AH48" i="1"/>
  <c r="AI48" i="1"/>
  <c r="AJ48" i="1"/>
  <c r="AK48" i="1"/>
  <c r="AL48" i="1"/>
  <c r="AM48" i="1"/>
  <c r="AN48" i="1"/>
  <c r="AO48" i="1"/>
  <c r="AP48" i="1"/>
  <c r="AQ48" i="1"/>
  <c r="Y49" i="1"/>
  <c r="Z49" i="1"/>
  <c r="AA49" i="1"/>
  <c r="AB49" i="1"/>
  <c r="AC49" i="1"/>
  <c r="AD49" i="1"/>
  <c r="AE49" i="1"/>
  <c r="AF49" i="1"/>
  <c r="AG49" i="1"/>
  <c r="AH49" i="1"/>
  <c r="AI49" i="1"/>
  <c r="AJ49" i="1"/>
  <c r="AK49" i="1"/>
  <c r="AL49" i="1"/>
  <c r="AM49" i="1"/>
  <c r="AN49" i="1"/>
  <c r="AO49" i="1"/>
  <c r="AP49" i="1"/>
  <c r="AQ49" i="1"/>
  <c r="Y50" i="1"/>
  <c r="Z50" i="1"/>
  <c r="AA50" i="1"/>
  <c r="AB50" i="1"/>
  <c r="AC50" i="1"/>
  <c r="AD50" i="1"/>
  <c r="AE50" i="1"/>
  <c r="AF50" i="1"/>
  <c r="AG50" i="1"/>
  <c r="AH50" i="1"/>
  <c r="AI50" i="1"/>
  <c r="AJ50" i="1"/>
  <c r="AK50" i="1"/>
  <c r="AL50" i="1"/>
  <c r="AM50" i="1"/>
  <c r="AN50" i="1"/>
  <c r="AO50" i="1"/>
  <c r="AP50" i="1"/>
  <c r="AQ50" i="1"/>
  <c r="Y51" i="1"/>
  <c r="Z51" i="1"/>
  <c r="AA51" i="1"/>
  <c r="AB51" i="1"/>
  <c r="AC51" i="1"/>
  <c r="AD51" i="1"/>
  <c r="AE51" i="1"/>
  <c r="AF51" i="1"/>
  <c r="AG51" i="1"/>
  <c r="AH51" i="1"/>
  <c r="AI51" i="1"/>
  <c r="AJ51" i="1"/>
  <c r="AK51" i="1"/>
  <c r="AL51" i="1"/>
  <c r="AM51" i="1"/>
  <c r="AN51" i="1"/>
  <c r="AO51" i="1"/>
  <c r="AP51" i="1"/>
  <c r="AQ51" i="1"/>
  <c r="Y52" i="1"/>
  <c r="Z52" i="1"/>
  <c r="AA52" i="1"/>
  <c r="AB52" i="1"/>
  <c r="AC52" i="1"/>
  <c r="AD52" i="1"/>
  <c r="AE52" i="1"/>
  <c r="AF52" i="1"/>
  <c r="AG52" i="1"/>
  <c r="AH52" i="1"/>
  <c r="AI52" i="1"/>
  <c r="AJ52" i="1"/>
  <c r="AK52" i="1"/>
  <c r="AL52" i="1"/>
  <c r="AM52" i="1"/>
  <c r="AN52" i="1"/>
  <c r="AO52" i="1"/>
  <c r="AP52" i="1"/>
  <c r="AQ52" i="1"/>
  <c r="Y53" i="1"/>
  <c r="Z53" i="1"/>
  <c r="AA53" i="1"/>
  <c r="AB53" i="1"/>
  <c r="AC53" i="1"/>
  <c r="AD53" i="1"/>
  <c r="AE53" i="1"/>
  <c r="AF53" i="1"/>
  <c r="AG53" i="1"/>
  <c r="AH53" i="1"/>
  <c r="AI53" i="1"/>
  <c r="AJ53" i="1"/>
  <c r="AK53" i="1"/>
  <c r="AL53" i="1"/>
  <c r="AM53" i="1"/>
  <c r="AN53" i="1"/>
  <c r="AO53" i="1"/>
  <c r="AP53" i="1"/>
  <c r="AQ53" i="1"/>
  <c r="Y54" i="1"/>
  <c r="Z54" i="1"/>
  <c r="AA54" i="1"/>
  <c r="AB54" i="1"/>
  <c r="AC54" i="1"/>
  <c r="AD54" i="1"/>
  <c r="AE54" i="1"/>
  <c r="AF54" i="1"/>
  <c r="AG54" i="1"/>
  <c r="AH54" i="1"/>
  <c r="AI54" i="1"/>
  <c r="AJ54" i="1"/>
  <c r="AK54" i="1"/>
  <c r="AL54" i="1"/>
  <c r="AM54" i="1"/>
  <c r="AN54" i="1"/>
  <c r="AO54" i="1"/>
  <c r="AP54" i="1"/>
  <c r="AQ54" i="1"/>
  <c r="Y55" i="1"/>
  <c r="Z55" i="1"/>
  <c r="AA55" i="1"/>
  <c r="AB55" i="1"/>
  <c r="AC55" i="1"/>
  <c r="AD55" i="1"/>
  <c r="AE55" i="1"/>
  <c r="AF55" i="1"/>
  <c r="AG55" i="1"/>
  <c r="AH55" i="1"/>
  <c r="AI55" i="1"/>
  <c r="AJ55" i="1"/>
  <c r="AK55" i="1"/>
  <c r="AL55" i="1"/>
  <c r="AM55" i="1"/>
  <c r="AN55" i="1"/>
  <c r="AO55" i="1"/>
  <c r="AP55" i="1"/>
  <c r="AQ55" i="1"/>
  <c r="Y56" i="1"/>
  <c r="Z56" i="1"/>
  <c r="AA56" i="1"/>
  <c r="AB56" i="1"/>
  <c r="AC56" i="1"/>
  <c r="AD56" i="1"/>
  <c r="AE56" i="1"/>
  <c r="AF56" i="1"/>
  <c r="AG56" i="1"/>
  <c r="AH56" i="1"/>
  <c r="AI56" i="1"/>
  <c r="AJ56" i="1"/>
  <c r="AK56" i="1"/>
  <c r="AL56" i="1"/>
  <c r="AM56" i="1"/>
  <c r="AN56" i="1"/>
  <c r="AO56" i="1"/>
  <c r="AP56" i="1"/>
  <c r="AQ56" i="1"/>
  <c r="Y57" i="1"/>
  <c r="Z57" i="1"/>
  <c r="AA57" i="1"/>
  <c r="AB57" i="1"/>
  <c r="AC57" i="1"/>
  <c r="AD57" i="1"/>
  <c r="AE57" i="1"/>
  <c r="AF57" i="1"/>
  <c r="AG57" i="1"/>
  <c r="AH57" i="1"/>
  <c r="AI57" i="1"/>
  <c r="AJ57" i="1"/>
  <c r="AK57" i="1"/>
  <c r="AL57" i="1"/>
  <c r="AM57" i="1"/>
  <c r="AN57" i="1"/>
  <c r="AO57" i="1"/>
  <c r="AP57" i="1"/>
  <c r="AQ57" i="1"/>
  <c r="Y58" i="1"/>
  <c r="Z58" i="1"/>
  <c r="AA58" i="1"/>
  <c r="AB58" i="1"/>
  <c r="AC58" i="1"/>
  <c r="AD58" i="1"/>
  <c r="AE58" i="1"/>
  <c r="AF58" i="1"/>
  <c r="AG58" i="1"/>
  <c r="AH58" i="1"/>
  <c r="AI58" i="1"/>
  <c r="AJ58" i="1"/>
  <c r="AK58" i="1"/>
  <c r="AL58" i="1"/>
  <c r="AM58" i="1"/>
  <c r="AN58" i="1"/>
  <c r="AO58" i="1"/>
  <c r="AP58" i="1"/>
  <c r="AQ58" i="1"/>
  <c r="Y59" i="1"/>
  <c r="Z59" i="1"/>
  <c r="AA59" i="1"/>
  <c r="AB59" i="1"/>
  <c r="AC59" i="1"/>
  <c r="AD59" i="1"/>
  <c r="AE59" i="1"/>
  <c r="AF59" i="1"/>
  <c r="AG59" i="1"/>
  <c r="AH59" i="1"/>
  <c r="AI59" i="1"/>
  <c r="AJ59" i="1"/>
  <c r="AK59" i="1"/>
  <c r="AL59" i="1"/>
  <c r="AM59" i="1"/>
  <c r="AN59" i="1"/>
  <c r="AO59" i="1"/>
  <c r="AP59" i="1"/>
  <c r="AQ59" i="1"/>
  <c r="Y60" i="1"/>
  <c r="Z60" i="1"/>
  <c r="AA60" i="1"/>
  <c r="AB60" i="1"/>
  <c r="AC60" i="1"/>
  <c r="AD60" i="1"/>
  <c r="AE60" i="1"/>
  <c r="AF60" i="1"/>
  <c r="AG60" i="1"/>
  <c r="AH60" i="1"/>
  <c r="AI60" i="1"/>
  <c r="AJ60" i="1"/>
  <c r="AK60" i="1"/>
  <c r="AL60" i="1"/>
  <c r="AM60" i="1"/>
  <c r="AN60" i="1"/>
  <c r="AO60" i="1"/>
  <c r="AP60" i="1"/>
  <c r="AQ60" i="1"/>
  <c r="Y61" i="1"/>
  <c r="Z61" i="1"/>
  <c r="AA61" i="1"/>
  <c r="AB61" i="1"/>
  <c r="AC61" i="1"/>
  <c r="AD61" i="1"/>
  <c r="AE61" i="1"/>
  <c r="AF61" i="1"/>
  <c r="AG61" i="1"/>
  <c r="AH61" i="1"/>
  <c r="AI61" i="1"/>
  <c r="AJ61" i="1"/>
  <c r="AK61" i="1"/>
  <c r="AL61" i="1"/>
  <c r="AM61" i="1"/>
  <c r="AN61" i="1"/>
  <c r="AO61" i="1"/>
  <c r="AP61" i="1"/>
  <c r="AQ61" i="1"/>
  <c r="Y62" i="1"/>
  <c r="Z62" i="1"/>
  <c r="AA62" i="1"/>
  <c r="AB62" i="1"/>
  <c r="AC62" i="1"/>
  <c r="AD62" i="1"/>
  <c r="AE62" i="1"/>
  <c r="AF62" i="1"/>
  <c r="AG62" i="1"/>
  <c r="AH62" i="1"/>
  <c r="AI62" i="1"/>
  <c r="AJ62" i="1"/>
  <c r="AK62" i="1"/>
  <c r="AL62" i="1"/>
  <c r="AM62" i="1"/>
  <c r="AN62" i="1"/>
  <c r="AO62" i="1"/>
  <c r="AP62" i="1"/>
  <c r="AQ62" i="1"/>
  <c r="Y63" i="1"/>
  <c r="Z63" i="1"/>
  <c r="AA63" i="1"/>
  <c r="AB63" i="1"/>
  <c r="AC63" i="1"/>
  <c r="AD63" i="1"/>
  <c r="AE63" i="1"/>
  <c r="AF63" i="1"/>
  <c r="AG63" i="1"/>
  <c r="AH63" i="1"/>
  <c r="AI63" i="1"/>
  <c r="AJ63" i="1"/>
  <c r="AK63" i="1"/>
  <c r="AL63" i="1"/>
  <c r="AM63" i="1"/>
  <c r="AN63" i="1"/>
  <c r="AO63" i="1"/>
  <c r="AP63" i="1"/>
  <c r="AQ63" i="1"/>
  <c r="Y64" i="1"/>
  <c r="Z64" i="1"/>
  <c r="AA64" i="1"/>
  <c r="AB64" i="1"/>
  <c r="AC64" i="1"/>
  <c r="AD64" i="1"/>
  <c r="AE64" i="1"/>
  <c r="AF64" i="1"/>
  <c r="AG64" i="1"/>
  <c r="AH64" i="1"/>
  <c r="AI64" i="1"/>
  <c r="AJ64" i="1"/>
  <c r="AK64" i="1"/>
  <c r="AL64" i="1"/>
  <c r="AM64" i="1"/>
  <c r="AN64" i="1"/>
  <c r="AO64" i="1"/>
  <c r="AP64" i="1"/>
  <c r="AQ64" i="1"/>
  <c r="Y65" i="1"/>
  <c r="Z65" i="1"/>
  <c r="AA65" i="1"/>
  <c r="AB65" i="1"/>
  <c r="AC65" i="1"/>
  <c r="AD65" i="1"/>
  <c r="AE65" i="1"/>
  <c r="AF65" i="1"/>
  <c r="AG65" i="1"/>
  <c r="AH65" i="1"/>
  <c r="AI65" i="1"/>
  <c r="AJ65" i="1"/>
  <c r="AK65" i="1"/>
  <c r="AL65" i="1"/>
  <c r="AM65" i="1"/>
  <c r="AN65" i="1"/>
  <c r="AO65" i="1"/>
  <c r="AP65" i="1"/>
  <c r="AQ65" i="1"/>
  <c r="Y66" i="1"/>
  <c r="Z66" i="1"/>
  <c r="AA66" i="1"/>
  <c r="AB66" i="1"/>
  <c r="AC66" i="1"/>
  <c r="AD66" i="1"/>
  <c r="AE66" i="1"/>
  <c r="AF66" i="1"/>
  <c r="AG66" i="1"/>
  <c r="AH66" i="1"/>
  <c r="AI66" i="1"/>
  <c r="AJ66" i="1"/>
  <c r="AK66" i="1"/>
  <c r="AL66" i="1"/>
  <c r="AM66" i="1"/>
  <c r="AN66" i="1"/>
  <c r="AO66" i="1"/>
  <c r="AP66" i="1"/>
  <c r="AQ66" i="1"/>
  <c r="Y67" i="1"/>
  <c r="Z67" i="1"/>
  <c r="AA67" i="1"/>
  <c r="AB67" i="1"/>
  <c r="AC67" i="1"/>
  <c r="AD67" i="1"/>
  <c r="AE67" i="1"/>
  <c r="AF67" i="1"/>
  <c r="AG67" i="1"/>
  <c r="AH67" i="1"/>
  <c r="AI67" i="1"/>
  <c r="AJ67" i="1"/>
  <c r="AK67" i="1"/>
  <c r="AL67" i="1"/>
  <c r="AM67" i="1"/>
  <c r="AN67" i="1"/>
  <c r="AO67" i="1"/>
  <c r="AP67" i="1"/>
  <c r="AQ67" i="1"/>
  <c r="Y68" i="1"/>
  <c r="Z68" i="1"/>
  <c r="AA68" i="1"/>
  <c r="AB68" i="1"/>
  <c r="AC68" i="1"/>
  <c r="AD68" i="1"/>
  <c r="AE68" i="1"/>
  <c r="AF68" i="1"/>
  <c r="AG68" i="1"/>
  <c r="AH68" i="1"/>
  <c r="AI68" i="1"/>
  <c r="AJ68" i="1"/>
  <c r="AK68" i="1"/>
  <c r="AL68" i="1"/>
  <c r="AM68" i="1"/>
  <c r="AN68" i="1"/>
  <c r="AO68" i="1"/>
  <c r="AP68" i="1"/>
  <c r="AQ68" i="1"/>
  <c r="Y69" i="1"/>
  <c r="Z69" i="1"/>
  <c r="AA69" i="1"/>
  <c r="AB69" i="1"/>
  <c r="AC69" i="1"/>
  <c r="AD69" i="1"/>
  <c r="AE69" i="1"/>
  <c r="AF69" i="1"/>
  <c r="AG69" i="1"/>
  <c r="AH69" i="1"/>
  <c r="AI69" i="1"/>
  <c r="AJ69" i="1"/>
  <c r="AK69" i="1"/>
  <c r="AL69" i="1"/>
  <c r="AM69" i="1"/>
  <c r="AN69" i="1"/>
  <c r="AO69" i="1"/>
  <c r="AP69" i="1"/>
  <c r="AQ69" i="1"/>
  <c r="Y70" i="1"/>
  <c r="Z70" i="1"/>
  <c r="AA70" i="1"/>
  <c r="AB70" i="1"/>
  <c r="AC70" i="1"/>
  <c r="AD70" i="1"/>
  <c r="AE70" i="1"/>
  <c r="AF70" i="1"/>
  <c r="AG70" i="1"/>
  <c r="AH70" i="1"/>
  <c r="AI70" i="1"/>
  <c r="AJ70" i="1"/>
  <c r="AK70" i="1"/>
  <c r="AL70" i="1"/>
  <c r="AM70" i="1"/>
  <c r="AN70" i="1"/>
  <c r="AO70" i="1"/>
  <c r="AP70" i="1"/>
  <c r="AQ70" i="1"/>
  <c r="Y71" i="1"/>
  <c r="Z71" i="1"/>
  <c r="AA71" i="1"/>
  <c r="AB71" i="1"/>
  <c r="AC71" i="1"/>
  <c r="AD71" i="1"/>
  <c r="AE71" i="1"/>
  <c r="AF71" i="1"/>
  <c r="AG71" i="1"/>
  <c r="AH71" i="1"/>
  <c r="AI71" i="1"/>
  <c r="AJ71" i="1"/>
  <c r="AK71" i="1"/>
  <c r="AL71" i="1"/>
  <c r="AM71" i="1"/>
  <c r="AN71" i="1"/>
  <c r="AO71" i="1"/>
  <c r="AP71" i="1"/>
  <c r="AQ71" i="1"/>
  <c r="Y72" i="1"/>
  <c r="Z72" i="1"/>
  <c r="AA72" i="1"/>
  <c r="AB72" i="1"/>
  <c r="AC72" i="1"/>
  <c r="AD72" i="1"/>
  <c r="AE72" i="1"/>
  <c r="AF72" i="1"/>
  <c r="AG72" i="1"/>
  <c r="AH72" i="1"/>
  <c r="AI72" i="1"/>
  <c r="AJ72" i="1"/>
  <c r="AK72" i="1"/>
  <c r="AL72" i="1"/>
  <c r="AM72" i="1"/>
  <c r="AN72" i="1"/>
  <c r="AO72" i="1"/>
  <c r="AP72" i="1"/>
  <c r="AQ72" i="1"/>
  <c r="Y73" i="1"/>
  <c r="Z73" i="1"/>
  <c r="AA73" i="1"/>
  <c r="AB73" i="1"/>
  <c r="AC73" i="1"/>
  <c r="AD73" i="1"/>
  <c r="AE73" i="1"/>
  <c r="AF73" i="1"/>
  <c r="AG73" i="1"/>
  <c r="AH73" i="1"/>
  <c r="AI73" i="1"/>
  <c r="AJ73" i="1"/>
  <c r="AK73" i="1"/>
  <c r="AL73" i="1"/>
  <c r="AM73" i="1"/>
  <c r="AN73" i="1"/>
  <c r="AO73" i="1"/>
  <c r="AP73" i="1"/>
  <c r="AQ73" i="1"/>
  <c r="Y74" i="1"/>
  <c r="Z74" i="1"/>
  <c r="AA74" i="1"/>
  <c r="AB74" i="1"/>
  <c r="AC74" i="1"/>
  <c r="AD74" i="1"/>
  <c r="AE74" i="1"/>
  <c r="AF74" i="1"/>
  <c r="AG74" i="1"/>
  <c r="AH74" i="1"/>
  <c r="AI74" i="1"/>
  <c r="AJ74" i="1"/>
  <c r="AK74" i="1"/>
  <c r="AL74" i="1"/>
  <c r="AM74" i="1"/>
  <c r="AN74" i="1"/>
  <c r="AO74" i="1"/>
  <c r="AP74" i="1"/>
  <c r="AQ74" i="1"/>
  <c r="Y75" i="1"/>
  <c r="Z75" i="1"/>
  <c r="AA75" i="1"/>
  <c r="AB75" i="1"/>
  <c r="AC75" i="1"/>
  <c r="AD75" i="1"/>
  <c r="AE75" i="1"/>
  <c r="AF75" i="1"/>
  <c r="AG75" i="1"/>
  <c r="AH75" i="1"/>
  <c r="AI75" i="1"/>
  <c r="AJ75" i="1"/>
  <c r="AK75" i="1"/>
  <c r="AL75" i="1"/>
  <c r="AM75" i="1"/>
  <c r="AN75" i="1"/>
  <c r="AO75" i="1"/>
  <c r="AP75" i="1"/>
  <c r="AQ75" i="1"/>
  <c r="Y76" i="1"/>
  <c r="Z76" i="1"/>
  <c r="AA76" i="1"/>
  <c r="AB76" i="1"/>
  <c r="AC76" i="1"/>
  <c r="AD76" i="1"/>
  <c r="AE76" i="1"/>
  <c r="AF76" i="1"/>
  <c r="AG76" i="1"/>
  <c r="AH76" i="1"/>
  <c r="AI76" i="1"/>
  <c r="AJ76" i="1"/>
  <c r="AK76" i="1"/>
  <c r="AL76" i="1"/>
  <c r="AM76" i="1"/>
  <c r="AN76" i="1"/>
  <c r="AO76" i="1"/>
  <c r="AP76" i="1"/>
  <c r="AQ76" i="1"/>
  <c r="Y77" i="1"/>
  <c r="Z77" i="1"/>
  <c r="AA77" i="1"/>
  <c r="AB77" i="1"/>
  <c r="AC77" i="1"/>
  <c r="AD77" i="1"/>
  <c r="AE77" i="1"/>
  <c r="AF77" i="1"/>
  <c r="AG77" i="1"/>
  <c r="AH77" i="1"/>
  <c r="AI77" i="1"/>
  <c r="AJ77" i="1"/>
  <c r="AK77" i="1"/>
  <c r="AL77" i="1"/>
  <c r="AM77" i="1"/>
  <c r="AN77" i="1"/>
  <c r="AO77" i="1"/>
  <c r="AP77" i="1"/>
  <c r="AQ77" i="1"/>
  <c r="Y78" i="1"/>
  <c r="Z78" i="1"/>
  <c r="AA78" i="1"/>
  <c r="AB78" i="1"/>
  <c r="AC78" i="1"/>
  <c r="AD78" i="1"/>
  <c r="AE78" i="1"/>
  <c r="AF78" i="1"/>
  <c r="AG78" i="1"/>
  <c r="AH78" i="1"/>
  <c r="AI78" i="1"/>
  <c r="AJ78" i="1"/>
  <c r="AK78" i="1"/>
  <c r="AL78" i="1"/>
  <c r="AM78" i="1"/>
  <c r="AN78" i="1"/>
  <c r="AO78" i="1"/>
  <c r="AP78" i="1"/>
  <c r="AQ78" i="1"/>
  <c r="Y79" i="1"/>
  <c r="Z79" i="1"/>
  <c r="AA79" i="1"/>
  <c r="AB79" i="1"/>
  <c r="AC79" i="1"/>
  <c r="AD79" i="1"/>
  <c r="AE79" i="1"/>
  <c r="AF79" i="1"/>
  <c r="AG79" i="1"/>
  <c r="AH79" i="1"/>
  <c r="AI79" i="1"/>
  <c r="AJ79" i="1"/>
  <c r="AK79" i="1"/>
  <c r="AL79" i="1"/>
  <c r="AM79" i="1"/>
  <c r="AN79" i="1"/>
  <c r="AO79" i="1"/>
  <c r="AP79" i="1"/>
  <c r="AQ79" i="1"/>
  <c r="Y80" i="1"/>
  <c r="Z80" i="1"/>
  <c r="AA80" i="1"/>
  <c r="AB80" i="1"/>
  <c r="AC80" i="1"/>
  <c r="AD80" i="1"/>
  <c r="AE80" i="1"/>
  <c r="AF80" i="1"/>
  <c r="AG80" i="1"/>
  <c r="AH80" i="1"/>
  <c r="AI80" i="1"/>
  <c r="AJ80" i="1"/>
  <c r="AK80" i="1"/>
  <c r="AL80" i="1"/>
  <c r="AM80" i="1"/>
  <c r="AN80" i="1"/>
  <c r="AO80" i="1"/>
  <c r="AP80" i="1"/>
  <c r="AQ80" i="1"/>
  <c r="Y81" i="1"/>
  <c r="Z81" i="1"/>
  <c r="AA81" i="1"/>
  <c r="AB81" i="1"/>
  <c r="AC81" i="1"/>
  <c r="AD81" i="1"/>
  <c r="AE81" i="1"/>
  <c r="AF81" i="1"/>
  <c r="AG81" i="1"/>
  <c r="AH81" i="1"/>
  <c r="AI81" i="1"/>
  <c r="AJ81" i="1"/>
  <c r="AK81" i="1"/>
  <c r="AL81" i="1"/>
  <c r="AM81" i="1"/>
  <c r="AN81" i="1"/>
  <c r="AO81" i="1"/>
  <c r="AP81" i="1"/>
  <c r="AQ81" i="1"/>
  <c r="Y82" i="1"/>
  <c r="Z82" i="1"/>
  <c r="AA82" i="1"/>
  <c r="AB82" i="1"/>
  <c r="AC82" i="1"/>
  <c r="AD82" i="1"/>
  <c r="AE82" i="1"/>
  <c r="AF82" i="1"/>
  <c r="AG82" i="1"/>
  <c r="AH82" i="1"/>
  <c r="AI82" i="1"/>
  <c r="AJ82" i="1"/>
  <c r="AK82" i="1"/>
  <c r="AL82" i="1"/>
  <c r="AM82" i="1"/>
  <c r="AN82" i="1"/>
  <c r="AO82" i="1"/>
  <c r="AP82" i="1"/>
  <c r="AQ82" i="1"/>
  <c r="Y83" i="1"/>
  <c r="Z83" i="1"/>
  <c r="AA83" i="1"/>
  <c r="AB83" i="1"/>
  <c r="AC83" i="1"/>
  <c r="AD83" i="1"/>
  <c r="AE83" i="1"/>
  <c r="AF83" i="1"/>
  <c r="AG83" i="1"/>
  <c r="AH83" i="1"/>
  <c r="AI83" i="1"/>
  <c r="AJ83" i="1"/>
  <c r="AK83" i="1"/>
  <c r="AL83" i="1"/>
  <c r="AM83" i="1"/>
  <c r="AN83" i="1"/>
  <c r="AO83" i="1"/>
  <c r="AP83" i="1"/>
  <c r="AQ83" i="1"/>
  <c r="Y84" i="1"/>
  <c r="Z84" i="1"/>
  <c r="AA84" i="1"/>
  <c r="AB84" i="1"/>
  <c r="AC84" i="1"/>
  <c r="AD84" i="1"/>
  <c r="AE84" i="1"/>
  <c r="AF84" i="1"/>
  <c r="AG84" i="1"/>
  <c r="AH84" i="1"/>
  <c r="AI84" i="1"/>
  <c r="AJ84" i="1"/>
  <c r="AK84" i="1"/>
  <c r="AL84" i="1"/>
  <c r="AM84" i="1"/>
  <c r="AN84" i="1"/>
  <c r="AO84" i="1"/>
  <c r="AP84" i="1"/>
  <c r="AQ84" i="1"/>
  <c r="Y85" i="1"/>
  <c r="Z85" i="1"/>
  <c r="AA85" i="1"/>
  <c r="AB85" i="1"/>
  <c r="AC85" i="1"/>
  <c r="AD85" i="1"/>
  <c r="AE85" i="1"/>
  <c r="AF85" i="1"/>
  <c r="AG85" i="1"/>
  <c r="AH85" i="1"/>
  <c r="AI85" i="1"/>
  <c r="AJ85" i="1"/>
  <c r="AK85" i="1"/>
  <c r="AL85" i="1"/>
  <c r="AM85" i="1"/>
  <c r="AN85" i="1"/>
  <c r="AO85" i="1"/>
  <c r="AP85" i="1"/>
  <c r="AQ85" i="1"/>
  <c r="Y86" i="1"/>
  <c r="Z86" i="1"/>
  <c r="AA86" i="1"/>
  <c r="AB86" i="1"/>
  <c r="AC86" i="1"/>
  <c r="AD86" i="1"/>
  <c r="AE86" i="1"/>
  <c r="AF86" i="1"/>
  <c r="AG86" i="1"/>
  <c r="AH86" i="1"/>
  <c r="AI86" i="1"/>
  <c r="AJ86" i="1"/>
  <c r="AK86" i="1"/>
  <c r="AL86" i="1"/>
  <c r="AM86" i="1"/>
  <c r="AN86" i="1"/>
  <c r="AO86" i="1"/>
  <c r="AP86" i="1"/>
  <c r="AQ86" i="1"/>
  <c r="Y87" i="1"/>
  <c r="Z87" i="1"/>
  <c r="AA87" i="1"/>
  <c r="AB87" i="1"/>
  <c r="AC87" i="1"/>
  <c r="AD87" i="1"/>
  <c r="AE87" i="1"/>
  <c r="AF87" i="1"/>
  <c r="AG87" i="1"/>
  <c r="AH87" i="1"/>
  <c r="AI87" i="1"/>
  <c r="AJ87" i="1"/>
  <c r="AK87" i="1"/>
  <c r="AL87" i="1"/>
  <c r="AM87" i="1"/>
  <c r="AN87" i="1"/>
  <c r="AO87" i="1"/>
  <c r="AP87" i="1"/>
  <c r="AQ87" i="1"/>
  <c r="Y88" i="1"/>
  <c r="Z88" i="1"/>
  <c r="AA88" i="1"/>
  <c r="AB88" i="1"/>
  <c r="AC88" i="1"/>
  <c r="AD88" i="1"/>
  <c r="AE88" i="1"/>
  <c r="AF88" i="1"/>
  <c r="AG88" i="1"/>
  <c r="AH88" i="1"/>
  <c r="AI88" i="1"/>
  <c r="AJ88" i="1"/>
  <c r="AK88" i="1"/>
  <c r="AL88" i="1"/>
  <c r="AM88" i="1"/>
  <c r="AN88" i="1"/>
  <c r="AO88" i="1"/>
  <c r="AP88" i="1"/>
  <c r="AQ88" i="1"/>
  <c r="Y89" i="1"/>
  <c r="Z89" i="1"/>
  <c r="AA89" i="1"/>
  <c r="AB89" i="1"/>
  <c r="AC89" i="1"/>
  <c r="AD89" i="1"/>
  <c r="AE89" i="1"/>
  <c r="AF89" i="1"/>
  <c r="AG89" i="1"/>
  <c r="AH89" i="1"/>
  <c r="AI89" i="1"/>
  <c r="AJ89" i="1"/>
  <c r="AK89" i="1"/>
  <c r="AL89" i="1"/>
  <c r="AM89" i="1"/>
  <c r="AN89" i="1"/>
  <c r="AO89" i="1"/>
  <c r="AP89" i="1"/>
  <c r="AQ89" i="1"/>
  <c r="Y90" i="1"/>
  <c r="Z90" i="1"/>
  <c r="AA90" i="1"/>
  <c r="AB90" i="1"/>
  <c r="AC90" i="1"/>
  <c r="AD90" i="1"/>
  <c r="AE90" i="1"/>
  <c r="AF90" i="1"/>
  <c r="AG90" i="1"/>
  <c r="AH90" i="1"/>
  <c r="AI90" i="1"/>
  <c r="AJ90" i="1"/>
  <c r="AK90" i="1"/>
  <c r="AL90" i="1"/>
  <c r="AM90" i="1"/>
  <c r="AN90" i="1"/>
  <c r="AO90" i="1"/>
  <c r="AP90" i="1"/>
  <c r="AQ90" i="1"/>
  <c r="Y91" i="1"/>
  <c r="Z91" i="1"/>
  <c r="AA91" i="1"/>
  <c r="AB91" i="1"/>
  <c r="AC91" i="1"/>
  <c r="AD91" i="1"/>
  <c r="AE91" i="1"/>
  <c r="AF91" i="1"/>
  <c r="AG91" i="1"/>
  <c r="AH91" i="1"/>
  <c r="AI91" i="1"/>
  <c r="AJ91" i="1"/>
  <c r="AK91" i="1"/>
  <c r="AL91" i="1"/>
  <c r="AM91" i="1"/>
  <c r="AN91" i="1"/>
  <c r="AO91" i="1"/>
  <c r="AP91" i="1"/>
  <c r="AQ91" i="1"/>
  <c r="Y92" i="1"/>
  <c r="Z92" i="1"/>
  <c r="AA92" i="1"/>
  <c r="AB92" i="1"/>
  <c r="AC92" i="1"/>
  <c r="AD92" i="1"/>
  <c r="AE92" i="1"/>
  <c r="AF92" i="1"/>
  <c r="AG92" i="1"/>
  <c r="AH92" i="1"/>
  <c r="AI92" i="1"/>
  <c r="AJ92" i="1"/>
  <c r="AK92" i="1"/>
  <c r="AL92" i="1"/>
  <c r="AM92" i="1"/>
  <c r="AN92" i="1"/>
  <c r="AO92" i="1"/>
  <c r="AP92" i="1"/>
  <c r="AQ92" i="1"/>
  <c r="Y93" i="1"/>
  <c r="Z93" i="1"/>
  <c r="AA93" i="1"/>
  <c r="AB93" i="1"/>
  <c r="AC93" i="1"/>
  <c r="AD93" i="1"/>
  <c r="AE93" i="1"/>
  <c r="AF93" i="1"/>
  <c r="AG93" i="1"/>
  <c r="AH93" i="1"/>
  <c r="AI93" i="1"/>
  <c r="AJ93" i="1"/>
  <c r="AK93" i="1"/>
  <c r="AL93" i="1"/>
  <c r="AM93" i="1"/>
  <c r="AN93" i="1"/>
  <c r="AO93" i="1"/>
  <c r="AP93" i="1"/>
  <c r="AQ93" i="1"/>
  <c r="Y94" i="1"/>
  <c r="Z94" i="1"/>
  <c r="AA94" i="1"/>
  <c r="AB94" i="1"/>
  <c r="AC94" i="1"/>
  <c r="AD94" i="1"/>
  <c r="AE94" i="1"/>
  <c r="AF94" i="1"/>
  <c r="AG94" i="1"/>
  <c r="AH94" i="1"/>
  <c r="AI94" i="1"/>
  <c r="AJ94" i="1"/>
  <c r="AK94" i="1"/>
  <c r="AL94" i="1"/>
  <c r="AM94" i="1"/>
  <c r="AN94" i="1"/>
  <c r="AO94" i="1"/>
  <c r="AP94" i="1"/>
  <c r="AQ94" i="1"/>
  <c r="Y95" i="1"/>
  <c r="Z95" i="1"/>
  <c r="AA95" i="1"/>
  <c r="AB95" i="1"/>
  <c r="AC95" i="1"/>
  <c r="AD95" i="1"/>
  <c r="AE95" i="1"/>
  <c r="AF95" i="1"/>
  <c r="AG95" i="1"/>
  <c r="AH95" i="1"/>
  <c r="AI95" i="1"/>
  <c r="AJ95" i="1"/>
  <c r="AK95" i="1"/>
  <c r="AL95" i="1"/>
  <c r="AM95" i="1"/>
  <c r="AN95" i="1"/>
  <c r="AO95" i="1"/>
  <c r="AP95" i="1"/>
  <c r="AQ95" i="1"/>
  <c r="Y96" i="1"/>
  <c r="Z96" i="1"/>
  <c r="AA96" i="1"/>
  <c r="AB96" i="1"/>
  <c r="AC96" i="1"/>
  <c r="AD96" i="1"/>
  <c r="AE96" i="1"/>
  <c r="AF96" i="1"/>
  <c r="AG96" i="1"/>
  <c r="AH96" i="1"/>
  <c r="AI96" i="1"/>
  <c r="AJ96" i="1"/>
  <c r="AK96" i="1"/>
  <c r="AL96" i="1"/>
  <c r="AM96" i="1"/>
  <c r="AN96" i="1"/>
  <c r="AO96" i="1"/>
  <c r="AP96" i="1"/>
  <c r="AQ96" i="1"/>
  <c r="Y97" i="1"/>
  <c r="Z97" i="1"/>
  <c r="AA97" i="1"/>
  <c r="AB97" i="1"/>
  <c r="AC97" i="1"/>
  <c r="AD97" i="1"/>
  <c r="AE97" i="1"/>
  <c r="AF97" i="1"/>
  <c r="AG97" i="1"/>
  <c r="AH97" i="1"/>
  <c r="AI97" i="1"/>
  <c r="AJ97" i="1"/>
  <c r="AK97" i="1"/>
  <c r="AL97" i="1"/>
  <c r="AM97" i="1"/>
  <c r="AN97" i="1"/>
  <c r="AO97" i="1"/>
  <c r="AP97" i="1"/>
  <c r="AQ97" i="1"/>
  <c r="Y98" i="1"/>
  <c r="Z98" i="1"/>
  <c r="AA98" i="1"/>
  <c r="AB98" i="1"/>
  <c r="AC98" i="1"/>
  <c r="AD98" i="1"/>
  <c r="AE98" i="1"/>
  <c r="AF98" i="1"/>
  <c r="AG98" i="1"/>
  <c r="AH98" i="1"/>
  <c r="AI98" i="1"/>
  <c r="AJ98" i="1"/>
  <c r="AK98" i="1"/>
  <c r="AL98" i="1"/>
  <c r="AM98" i="1"/>
  <c r="AN98" i="1"/>
  <c r="AO98" i="1"/>
  <c r="AP98" i="1"/>
  <c r="AQ98" i="1"/>
  <c r="Y99" i="1"/>
  <c r="Z99" i="1"/>
  <c r="AA99" i="1"/>
  <c r="AB99" i="1"/>
  <c r="AC99" i="1"/>
  <c r="AD99" i="1"/>
  <c r="AE99" i="1"/>
  <c r="AF99" i="1"/>
  <c r="AG99" i="1"/>
  <c r="AH99" i="1"/>
  <c r="AI99" i="1"/>
  <c r="AJ99" i="1"/>
  <c r="AK99" i="1"/>
  <c r="AL99" i="1"/>
  <c r="AM99" i="1"/>
  <c r="AN99" i="1"/>
  <c r="AO99" i="1"/>
  <c r="AP99" i="1"/>
  <c r="AQ99" i="1"/>
  <c r="Y100" i="1"/>
  <c r="Z100" i="1"/>
  <c r="AA100" i="1"/>
  <c r="AB100" i="1"/>
  <c r="AC100" i="1"/>
  <c r="AD100" i="1"/>
  <c r="AE100" i="1"/>
  <c r="AF100" i="1"/>
  <c r="AG100" i="1"/>
  <c r="AH100" i="1"/>
  <c r="AI100" i="1"/>
  <c r="AJ100" i="1"/>
  <c r="AK100" i="1"/>
  <c r="AL100" i="1"/>
  <c r="AM100" i="1"/>
  <c r="AN100" i="1"/>
  <c r="AO100" i="1"/>
  <c r="AP100" i="1"/>
  <c r="AQ100" i="1"/>
  <c r="Y101" i="1"/>
  <c r="Z101" i="1"/>
  <c r="AA101" i="1"/>
  <c r="AB101" i="1"/>
  <c r="AC101" i="1"/>
  <c r="AD101" i="1"/>
  <c r="AE101" i="1"/>
  <c r="AF101" i="1"/>
  <c r="AG101" i="1"/>
  <c r="AH101" i="1"/>
  <c r="AI101" i="1"/>
  <c r="AJ101" i="1"/>
  <c r="AK101" i="1"/>
  <c r="AL101" i="1"/>
  <c r="AM101" i="1"/>
  <c r="AN101" i="1"/>
  <c r="AO101" i="1"/>
  <c r="AP101" i="1"/>
  <c r="AQ101" i="1"/>
  <c r="Y102" i="1"/>
  <c r="Z102" i="1"/>
  <c r="AA102" i="1"/>
  <c r="AB102" i="1"/>
  <c r="AC102" i="1"/>
  <c r="AD102" i="1"/>
  <c r="AE102" i="1"/>
  <c r="AF102" i="1"/>
  <c r="AG102" i="1"/>
  <c r="AH102" i="1"/>
  <c r="AI102" i="1"/>
  <c r="AJ102" i="1"/>
  <c r="AK102" i="1"/>
  <c r="AL102" i="1"/>
  <c r="AM102" i="1"/>
  <c r="AN102" i="1"/>
  <c r="AO102" i="1"/>
  <c r="AP102" i="1"/>
  <c r="AQ102" i="1"/>
  <c r="Y103" i="1"/>
  <c r="Z103" i="1"/>
  <c r="AA103" i="1"/>
  <c r="AB103" i="1"/>
  <c r="AC103" i="1"/>
  <c r="AD103" i="1"/>
  <c r="AE103" i="1"/>
  <c r="AF103" i="1"/>
  <c r="AG103" i="1"/>
  <c r="AH103" i="1"/>
  <c r="AI103" i="1"/>
  <c r="AJ103" i="1"/>
  <c r="AK103" i="1"/>
  <c r="AL103" i="1"/>
  <c r="AM103" i="1"/>
  <c r="AN103" i="1"/>
  <c r="AO103" i="1"/>
  <c r="AP103" i="1"/>
  <c r="AQ103" i="1"/>
  <c r="Y104" i="1"/>
  <c r="Z104" i="1"/>
  <c r="AA104" i="1"/>
  <c r="AB104" i="1"/>
  <c r="AC104" i="1"/>
  <c r="AD104" i="1"/>
  <c r="AE104" i="1"/>
  <c r="AF104" i="1"/>
  <c r="AG104" i="1"/>
  <c r="AH104" i="1"/>
  <c r="AI104" i="1"/>
  <c r="AJ104" i="1"/>
  <c r="AK104" i="1"/>
  <c r="AL104" i="1"/>
  <c r="AM104" i="1"/>
  <c r="AN104" i="1"/>
  <c r="AO104" i="1"/>
  <c r="AP104" i="1"/>
  <c r="AQ104" i="1"/>
  <c r="Y105" i="1"/>
  <c r="Z105" i="1"/>
  <c r="AA105" i="1"/>
  <c r="AB105" i="1"/>
  <c r="AC105" i="1"/>
  <c r="AD105" i="1"/>
  <c r="AE105" i="1"/>
  <c r="AF105" i="1"/>
  <c r="AG105" i="1"/>
  <c r="AH105" i="1"/>
  <c r="AI105" i="1"/>
  <c r="AJ105" i="1"/>
  <c r="AK105" i="1"/>
  <c r="AL105" i="1"/>
  <c r="AM105" i="1"/>
  <c r="AN105" i="1"/>
  <c r="AO105" i="1"/>
  <c r="AP105" i="1"/>
  <c r="AQ105" i="1"/>
  <c r="Y106" i="1"/>
  <c r="Z106" i="1"/>
  <c r="AA106" i="1"/>
  <c r="AB106" i="1"/>
  <c r="AC106" i="1"/>
  <c r="AD106" i="1"/>
  <c r="AE106" i="1"/>
  <c r="AF106" i="1"/>
  <c r="AG106" i="1"/>
  <c r="AH106" i="1"/>
  <c r="AI106" i="1"/>
  <c r="AJ106" i="1"/>
  <c r="AK106" i="1"/>
  <c r="AL106" i="1"/>
  <c r="AM106" i="1"/>
  <c r="AN106" i="1"/>
  <c r="AO106" i="1"/>
  <c r="AP106" i="1"/>
  <c r="AQ106" i="1"/>
  <c r="Y107" i="1"/>
  <c r="Z107" i="1"/>
  <c r="AA107" i="1"/>
  <c r="AB107" i="1"/>
  <c r="AC107" i="1"/>
  <c r="AD107" i="1"/>
  <c r="AE107" i="1"/>
  <c r="AF107" i="1"/>
  <c r="AG107" i="1"/>
  <c r="AH107" i="1"/>
  <c r="AI107" i="1"/>
  <c r="AJ107" i="1"/>
  <c r="AK107" i="1"/>
  <c r="AL107" i="1"/>
  <c r="AM107" i="1"/>
  <c r="AN107" i="1"/>
  <c r="AO107" i="1"/>
  <c r="AP107" i="1"/>
  <c r="AQ107" i="1"/>
  <c r="Y108" i="1"/>
  <c r="Z108" i="1"/>
  <c r="AA108" i="1"/>
  <c r="AB108" i="1"/>
  <c r="AC108" i="1"/>
  <c r="AD108" i="1"/>
  <c r="AE108" i="1"/>
  <c r="AF108" i="1"/>
  <c r="AG108" i="1"/>
  <c r="AH108" i="1"/>
  <c r="AI108" i="1"/>
  <c r="AJ108" i="1"/>
  <c r="AK108" i="1"/>
  <c r="AL108" i="1"/>
  <c r="AM108" i="1"/>
  <c r="AN108" i="1"/>
  <c r="AO108" i="1"/>
  <c r="AP108" i="1"/>
  <c r="AQ108" i="1"/>
  <c r="Y109" i="1"/>
  <c r="Z109" i="1"/>
  <c r="AA109" i="1"/>
  <c r="AB109" i="1"/>
  <c r="AC109" i="1"/>
  <c r="AD109" i="1"/>
  <c r="AE109" i="1"/>
  <c r="AF109" i="1"/>
  <c r="AG109" i="1"/>
  <c r="AH109" i="1"/>
  <c r="AI109" i="1"/>
  <c r="AJ109" i="1"/>
  <c r="AK109" i="1"/>
  <c r="AL109" i="1"/>
  <c r="AM109" i="1"/>
  <c r="AN109" i="1"/>
  <c r="AO109" i="1"/>
  <c r="AP109" i="1"/>
  <c r="AQ109" i="1"/>
  <c r="Y110" i="1"/>
  <c r="Z110" i="1"/>
  <c r="AA110" i="1"/>
  <c r="AB110" i="1"/>
  <c r="AC110" i="1"/>
  <c r="AD110" i="1"/>
  <c r="AE110" i="1"/>
  <c r="AF110" i="1"/>
  <c r="AG110" i="1"/>
  <c r="AH110" i="1"/>
  <c r="AI110" i="1"/>
  <c r="AJ110" i="1"/>
  <c r="AK110" i="1"/>
  <c r="AL110" i="1"/>
  <c r="AM110" i="1"/>
  <c r="AN110" i="1"/>
  <c r="AO110" i="1"/>
  <c r="AP110" i="1"/>
  <c r="AQ110" i="1"/>
  <c r="Y111" i="1"/>
  <c r="Z111" i="1"/>
  <c r="AA111" i="1"/>
  <c r="AB111" i="1"/>
  <c r="AC111" i="1"/>
  <c r="AD111" i="1"/>
  <c r="AE111" i="1"/>
  <c r="AF111" i="1"/>
  <c r="AG111" i="1"/>
  <c r="AH111" i="1"/>
  <c r="AI111" i="1"/>
  <c r="AJ111" i="1"/>
  <c r="AK111" i="1"/>
  <c r="AL111" i="1"/>
  <c r="AM111" i="1"/>
  <c r="AN111" i="1"/>
  <c r="AO111" i="1"/>
  <c r="AP111" i="1"/>
  <c r="AQ111" i="1"/>
  <c r="Y112" i="1"/>
  <c r="Z112" i="1"/>
  <c r="AA112" i="1"/>
  <c r="AB112" i="1"/>
  <c r="AC112" i="1"/>
  <c r="AD112" i="1"/>
  <c r="AE112" i="1"/>
  <c r="AF112" i="1"/>
  <c r="AG112" i="1"/>
  <c r="AH112" i="1"/>
  <c r="AI112" i="1"/>
  <c r="AJ112" i="1"/>
  <c r="AK112" i="1"/>
  <c r="AL112" i="1"/>
  <c r="AM112" i="1"/>
  <c r="AN112" i="1"/>
  <c r="AO112" i="1"/>
  <c r="AP112" i="1"/>
  <c r="AQ112" i="1"/>
  <c r="Y113" i="1"/>
  <c r="Z113" i="1"/>
  <c r="AA113" i="1"/>
  <c r="AB113" i="1"/>
  <c r="AC113" i="1"/>
  <c r="AD113" i="1"/>
  <c r="AE113" i="1"/>
  <c r="AF113" i="1"/>
  <c r="AG113" i="1"/>
  <c r="AH113" i="1"/>
  <c r="AI113" i="1"/>
  <c r="AJ113" i="1"/>
  <c r="AK113" i="1"/>
  <c r="AL113" i="1"/>
  <c r="AM113" i="1"/>
  <c r="AN113" i="1"/>
  <c r="AO113" i="1"/>
  <c r="AP113" i="1"/>
  <c r="AQ113" i="1"/>
  <c r="Y114" i="1"/>
  <c r="Z114" i="1"/>
  <c r="AA114" i="1"/>
  <c r="AB114" i="1"/>
  <c r="AC114" i="1"/>
  <c r="AD114" i="1"/>
  <c r="AE114" i="1"/>
  <c r="AF114" i="1"/>
  <c r="AG114" i="1"/>
  <c r="AH114" i="1"/>
  <c r="AI114" i="1"/>
  <c r="AJ114" i="1"/>
  <c r="AK114" i="1"/>
  <c r="AL114" i="1"/>
  <c r="AM114" i="1"/>
  <c r="AN114" i="1"/>
  <c r="AO114" i="1"/>
  <c r="AP114" i="1"/>
  <c r="AQ114" i="1"/>
  <c r="Y115" i="1"/>
  <c r="Z115" i="1"/>
  <c r="AA115" i="1"/>
  <c r="AB115" i="1"/>
  <c r="AC115" i="1"/>
  <c r="AD115" i="1"/>
  <c r="AE115" i="1"/>
  <c r="AF115" i="1"/>
  <c r="AG115" i="1"/>
  <c r="AH115" i="1"/>
  <c r="AI115" i="1"/>
  <c r="AJ115" i="1"/>
  <c r="AK115" i="1"/>
  <c r="AL115" i="1"/>
  <c r="AM115" i="1"/>
  <c r="AN115" i="1"/>
  <c r="AO115" i="1"/>
  <c r="AP115" i="1"/>
  <c r="AQ115" i="1"/>
  <c r="Y116" i="1"/>
  <c r="Z116" i="1"/>
  <c r="AA116" i="1"/>
  <c r="AB116" i="1"/>
  <c r="AC116" i="1"/>
  <c r="AD116" i="1"/>
  <c r="AE116" i="1"/>
  <c r="AF116" i="1"/>
  <c r="AG116" i="1"/>
  <c r="AH116" i="1"/>
  <c r="AI116" i="1"/>
  <c r="AJ116" i="1"/>
  <c r="AK116" i="1"/>
  <c r="AL116" i="1"/>
  <c r="AM116" i="1"/>
  <c r="AN116" i="1"/>
  <c r="AO116" i="1"/>
  <c r="AP116" i="1"/>
  <c r="AQ116" i="1"/>
  <c r="Y117" i="1"/>
  <c r="Z117" i="1"/>
  <c r="AA117" i="1"/>
  <c r="AB117" i="1"/>
  <c r="AC117" i="1"/>
  <c r="AD117" i="1"/>
  <c r="AE117" i="1"/>
  <c r="AF117" i="1"/>
  <c r="AG117" i="1"/>
  <c r="AH117" i="1"/>
  <c r="AI117" i="1"/>
  <c r="AJ117" i="1"/>
  <c r="AK117" i="1"/>
  <c r="AL117" i="1"/>
  <c r="AM117" i="1"/>
  <c r="AN117" i="1"/>
  <c r="AO117" i="1"/>
  <c r="AP117" i="1"/>
  <c r="AQ117" i="1"/>
  <c r="Y118" i="1"/>
  <c r="Z118" i="1"/>
  <c r="AA118" i="1"/>
  <c r="AB118" i="1"/>
  <c r="AC118" i="1"/>
  <c r="AD118" i="1"/>
  <c r="AE118" i="1"/>
  <c r="AF118" i="1"/>
  <c r="AG118" i="1"/>
  <c r="AH118" i="1"/>
  <c r="AI118" i="1"/>
  <c r="AJ118" i="1"/>
  <c r="AK118" i="1"/>
  <c r="AL118" i="1"/>
  <c r="AM118" i="1"/>
  <c r="AN118" i="1"/>
  <c r="AO118" i="1"/>
  <c r="AP118" i="1"/>
  <c r="AQ118" i="1"/>
  <c r="Y119" i="1"/>
  <c r="Z119" i="1"/>
  <c r="AA119" i="1"/>
  <c r="AB119" i="1"/>
  <c r="AC119" i="1"/>
  <c r="AD119" i="1"/>
  <c r="AE119" i="1"/>
  <c r="AF119" i="1"/>
  <c r="AG119" i="1"/>
  <c r="AH119" i="1"/>
  <c r="AI119" i="1"/>
  <c r="AJ119" i="1"/>
  <c r="AK119" i="1"/>
  <c r="AL119" i="1"/>
  <c r="AM119" i="1"/>
  <c r="AN119" i="1"/>
  <c r="AO119" i="1"/>
  <c r="AP119" i="1"/>
  <c r="AQ119" i="1"/>
  <c r="Y120" i="1"/>
  <c r="Z120" i="1"/>
  <c r="AA120" i="1"/>
  <c r="AB120" i="1"/>
  <c r="AC120" i="1"/>
  <c r="AD120" i="1"/>
  <c r="AE120" i="1"/>
  <c r="AF120" i="1"/>
  <c r="AG120" i="1"/>
  <c r="AH120" i="1"/>
  <c r="AI120" i="1"/>
  <c r="AJ120" i="1"/>
  <c r="AK120" i="1"/>
  <c r="AL120" i="1"/>
  <c r="AM120" i="1"/>
  <c r="AN120" i="1"/>
  <c r="AO120" i="1"/>
  <c r="AP120" i="1"/>
  <c r="AQ120" i="1"/>
  <c r="Y121" i="1"/>
  <c r="Z121" i="1"/>
  <c r="AA121" i="1"/>
  <c r="AB121" i="1"/>
  <c r="AC121" i="1"/>
  <c r="AD121" i="1"/>
  <c r="AE121" i="1"/>
  <c r="AF121" i="1"/>
  <c r="AG121" i="1"/>
  <c r="AH121" i="1"/>
  <c r="AI121" i="1"/>
  <c r="AJ121" i="1"/>
  <c r="AK121" i="1"/>
  <c r="AL121" i="1"/>
  <c r="AM121" i="1"/>
  <c r="AN121" i="1"/>
  <c r="AO121" i="1"/>
  <c r="AP121" i="1"/>
  <c r="AQ121" i="1"/>
  <c r="Y122" i="1"/>
  <c r="Z122" i="1"/>
  <c r="AA122" i="1"/>
  <c r="AB122" i="1"/>
  <c r="AC122" i="1"/>
  <c r="AD122" i="1"/>
  <c r="AE122" i="1"/>
  <c r="AF122" i="1"/>
  <c r="AG122" i="1"/>
  <c r="AH122" i="1"/>
  <c r="AI122" i="1"/>
  <c r="AJ122" i="1"/>
  <c r="AK122" i="1"/>
  <c r="AL122" i="1"/>
  <c r="AM122" i="1"/>
  <c r="AN122" i="1"/>
  <c r="AO122" i="1"/>
  <c r="AP122" i="1"/>
  <c r="AQ122" i="1"/>
  <c r="Y123" i="1"/>
  <c r="Z123" i="1"/>
  <c r="AA123" i="1"/>
  <c r="AB123" i="1"/>
  <c r="AC123" i="1"/>
  <c r="AD123" i="1"/>
  <c r="AE123" i="1"/>
  <c r="AF123" i="1"/>
  <c r="AG123" i="1"/>
  <c r="AH123" i="1"/>
  <c r="AI123" i="1"/>
  <c r="AJ123" i="1"/>
  <c r="AK123" i="1"/>
  <c r="AL123" i="1"/>
  <c r="AM123" i="1"/>
  <c r="AN123" i="1"/>
  <c r="AO123" i="1"/>
  <c r="AP123" i="1"/>
  <c r="AQ123" i="1"/>
  <c r="Y124" i="1"/>
  <c r="Z124" i="1"/>
  <c r="AA124" i="1"/>
  <c r="AB124" i="1"/>
  <c r="AC124" i="1"/>
  <c r="AD124" i="1"/>
  <c r="AE124" i="1"/>
  <c r="AF124" i="1"/>
  <c r="AG124" i="1"/>
  <c r="AH124" i="1"/>
  <c r="AI124" i="1"/>
  <c r="AJ124" i="1"/>
  <c r="AK124" i="1"/>
  <c r="AL124" i="1"/>
  <c r="AM124" i="1"/>
  <c r="AN124" i="1"/>
  <c r="AO124" i="1"/>
  <c r="AP124" i="1"/>
  <c r="AQ124" i="1"/>
  <c r="Y125" i="1"/>
  <c r="Z125" i="1"/>
  <c r="AA125" i="1"/>
  <c r="AB125" i="1"/>
  <c r="AC125" i="1"/>
  <c r="AD125" i="1"/>
  <c r="AE125" i="1"/>
  <c r="AF125" i="1"/>
  <c r="AG125" i="1"/>
  <c r="AH125" i="1"/>
  <c r="AI125" i="1"/>
  <c r="AJ125" i="1"/>
  <c r="AK125" i="1"/>
  <c r="AL125" i="1"/>
  <c r="AM125" i="1"/>
  <c r="AN125" i="1"/>
  <c r="AO125" i="1"/>
  <c r="AP125" i="1"/>
  <c r="AQ125" i="1"/>
  <c r="Y126" i="1"/>
  <c r="Z126" i="1"/>
  <c r="AA126" i="1"/>
  <c r="AB126" i="1"/>
  <c r="AC126" i="1"/>
  <c r="AD126" i="1"/>
  <c r="AE126" i="1"/>
  <c r="AF126" i="1"/>
  <c r="AG126" i="1"/>
  <c r="AH126" i="1"/>
  <c r="AI126" i="1"/>
  <c r="AJ126" i="1"/>
  <c r="AK126" i="1"/>
  <c r="AL126" i="1"/>
  <c r="AM126" i="1"/>
  <c r="AN126" i="1"/>
  <c r="AO126" i="1"/>
  <c r="AP126" i="1"/>
  <c r="AQ126" i="1"/>
  <c r="Y127" i="1"/>
  <c r="Z127" i="1"/>
  <c r="AA127" i="1"/>
  <c r="AB127" i="1"/>
  <c r="AC127" i="1"/>
  <c r="AD127" i="1"/>
  <c r="AE127" i="1"/>
  <c r="AF127" i="1"/>
  <c r="AG127" i="1"/>
  <c r="AH127" i="1"/>
  <c r="AI127" i="1"/>
  <c r="AJ127" i="1"/>
  <c r="AK127" i="1"/>
  <c r="AL127" i="1"/>
  <c r="AM127" i="1"/>
  <c r="AN127" i="1"/>
  <c r="AO127" i="1"/>
  <c r="AP127" i="1"/>
  <c r="AQ127" i="1"/>
  <c r="Y128" i="1"/>
  <c r="Z128" i="1"/>
  <c r="AA128" i="1"/>
  <c r="AB128" i="1"/>
  <c r="AC128" i="1"/>
  <c r="AD128" i="1"/>
  <c r="AE128" i="1"/>
  <c r="AF128" i="1"/>
  <c r="AG128" i="1"/>
  <c r="AH128" i="1"/>
  <c r="AI128" i="1"/>
  <c r="AJ128" i="1"/>
  <c r="AK128" i="1"/>
  <c r="AL128" i="1"/>
  <c r="AM128" i="1"/>
  <c r="AN128" i="1"/>
  <c r="AO128" i="1"/>
  <c r="AP128" i="1"/>
  <c r="AQ128" i="1"/>
  <c r="Y129" i="1"/>
  <c r="Z129" i="1"/>
  <c r="AA129" i="1"/>
  <c r="AB129" i="1"/>
  <c r="AC129" i="1"/>
  <c r="AD129" i="1"/>
  <c r="AE129" i="1"/>
  <c r="AF129" i="1"/>
  <c r="AG129" i="1"/>
  <c r="AH129" i="1"/>
  <c r="AI129" i="1"/>
  <c r="AJ129" i="1"/>
  <c r="AK129" i="1"/>
  <c r="AL129" i="1"/>
  <c r="AM129" i="1"/>
  <c r="AN129" i="1"/>
  <c r="AO129" i="1"/>
  <c r="AP129" i="1"/>
  <c r="AQ129" i="1"/>
  <c r="Y130" i="1"/>
  <c r="Z130" i="1"/>
  <c r="AA130" i="1"/>
  <c r="AB130" i="1"/>
  <c r="AC130" i="1"/>
  <c r="AD130" i="1"/>
  <c r="AE130" i="1"/>
  <c r="AF130" i="1"/>
  <c r="AG130" i="1"/>
  <c r="AH130" i="1"/>
  <c r="AI130" i="1"/>
  <c r="AJ130" i="1"/>
  <c r="AK130" i="1"/>
  <c r="AL130" i="1"/>
  <c r="AM130" i="1"/>
  <c r="AN130" i="1"/>
  <c r="AO130" i="1"/>
  <c r="AP130" i="1"/>
  <c r="AQ130" i="1"/>
  <c r="Y131" i="1"/>
  <c r="Z131" i="1"/>
  <c r="AA131" i="1"/>
  <c r="AB131" i="1"/>
  <c r="AC131" i="1"/>
  <c r="AD131" i="1"/>
  <c r="AE131" i="1"/>
  <c r="AF131" i="1"/>
  <c r="AG131" i="1"/>
  <c r="AH131" i="1"/>
  <c r="AI131" i="1"/>
  <c r="AJ131" i="1"/>
  <c r="AK131" i="1"/>
  <c r="AL131" i="1"/>
  <c r="AM131" i="1"/>
  <c r="AN131" i="1"/>
  <c r="AO131" i="1"/>
  <c r="AP131" i="1"/>
  <c r="AQ131" i="1"/>
  <c r="Y132" i="1"/>
  <c r="Z132" i="1"/>
  <c r="AA132" i="1"/>
  <c r="AB132" i="1"/>
  <c r="AC132" i="1"/>
  <c r="AD132" i="1"/>
  <c r="AE132" i="1"/>
  <c r="AF132" i="1"/>
  <c r="AG132" i="1"/>
  <c r="AH132" i="1"/>
  <c r="AI132" i="1"/>
  <c r="AJ132" i="1"/>
  <c r="AK132" i="1"/>
  <c r="AL132" i="1"/>
  <c r="AM132" i="1"/>
  <c r="AN132" i="1"/>
  <c r="AO132" i="1"/>
  <c r="AP132" i="1"/>
  <c r="AQ132" i="1"/>
  <c r="Y133" i="1"/>
  <c r="Z133" i="1"/>
  <c r="AA133" i="1"/>
  <c r="AB133" i="1"/>
  <c r="AC133" i="1"/>
  <c r="AD133" i="1"/>
  <c r="AE133" i="1"/>
  <c r="AF133" i="1"/>
  <c r="AG133" i="1"/>
  <c r="AH133" i="1"/>
  <c r="AI133" i="1"/>
  <c r="AJ133" i="1"/>
  <c r="AK133" i="1"/>
  <c r="AL133" i="1"/>
  <c r="AM133" i="1"/>
  <c r="AN133" i="1"/>
  <c r="AO133" i="1"/>
  <c r="AP133" i="1"/>
  <c r="AQ133" i="1"/>
  <c r="Y134" i="1"/>
  <c r="Z134" i="1"/>
  <c r="AA134" i="1"/>
  <c r="AB134" i="1"/>
  <c r="AC134" i="1"/>
  <c r="AD134" i="1"/>
  <c r="AE134" i="1"/>
  <c r="AF134" i="1"/>
  <c r="AG134" i="1"/>
  <c r="AH134" i="1"/>
  <c r="AI134" i="1"/>
  <c r="AJ134" i="1"/>
  <c r="AK134" i="1"/>
  <c r="AL134" i="1"/>
  <c r="AM134" i="1"/>
  <c r="AN134" i="1"/>
  <c r="AO134" i="1"/>
  <c r="AP134" i="1"/>
  <c r="AQ134" i="1"/>
  <c r="Y135" i="1"/>
  <c r="Z135" i="1"/>
  <c r="AA135" i="1"/>
  <c r="AB135" i="1"/>
  <c r="AC135" i="1"/>
  <c r="AD135" i="1"/>
  <c r="AE135" i="1"/>
  <c r="AF135" i="1"/>
  <c r="AG135" i="1"/>
  <c r="AH135" i="1"/>
  <c r="AI135" i="1"/>
  <c r="AJ135" i="1"/>
  <c r="AK135" i="1"/>
  <c r="AL135" i="1"/>
  <c r="AM135" i="1"/>
  <c r="AN135" i="1"/>
  <c r="AO135" i="1"/>
  <c r="AP135" i="1"/>
  <c r="AQ135" i="1"/>
  <c r="Y136" i="1"/>
  <c r="Z136" i="1"/>
  <c r="AA136" i="1"/>
  <c r="AB136" i="1"/>
  <c r="AC136" i="1"/>
  <c r="AD136" i="1"/>
  <c r="AE136" i="1"/>
  <c r="AF136" i="1"/>
  <c r="AG136" i="1"/>
  <c r="AH136" i="1"/>
  <c r="AI136" i="1"/>
  <c r="AJ136" i="1"/>
  <c r="AK136" i="1"/>
  <c r="AL136" i="1"/>
  <c r="AM136" i="1"/>
  <c r="AN136" i="1"/>
  <c r="AO136" i="1"/>
  <c r="AP136" i="1"/>
  <c r="AQ136" i="1"/>
  <c r="Y137" i="1"/>
  <c r="Z137" i="1"/>
  <c r="AA137" i="1"/>
  <c r="AB137" i="1"/>
  <c r="AC137" i="1"/>
  <c r="AD137" i="1"/>
  <c r="AE137" i="1"/>
  <c r="AF137" i="1"/>
  <c r="AG137" i="1"/>
  <c r="AH137" i="1"/>
  <c r="AI137" i="1"/>
  <c r="AJ137" i="1"/>
  <c r="AK137" i="1"/>
  <c r="AL137" i="1"/>
  <c r="AM137" i="1"/>
  <c r="AN137" i="1"/>
  <c r="AO137" i="1"/>
  <c r="AP137" i="1"/>
  <c r="AQ137" i="1"/>
  <c r="Y138" i="1"/>
  <c r="Z138" i="1"/>
  <c r="AA138" i="1"/>
  <c r="AB138" i="1"/>
  <c r="AC138" i="1"/>
  <c r="AD138" i="1"/>
  <c r="AE138" i="1"/>
  <c r="AF138" i="1"/>
  <c r="AG138" i="1"/>
  <c r="AH138" i="1"/>
  <c r="AI138" i="1"/>
  <c r="AJ138" i="1"/>
  <c r="AK138" i="1"/>
  <c r="AL138" i="1"/>
  <c r="AM138" i="1"/>
  <c r="AN138" i="1"/>
  <c r="AO138" i="1"/>
  <c r="AP138" i="1"/>
  <c r="AQ138" i="1"/>
  <c r="Y139" i="1"/>
  <c r="Z139" i="1"/>
  <c r="AA139" i="1"/>
  <c r="AB139" i="1"/>
  <c r="AC139" i="1"/>
  <c r="AD139" i="1"/>
  <c r="AE139" i="1"/>
  <c r="AF139" i="1"/>
  <c r="AG139" i="1"/>
  <c r="AH139" i="1"/>
  <c r="AI139" i="1"/>
  <c r="AJ139" i="1"/>
  <c r="AK139" i="1"/>
  <c r="AL139" i="1"/>
  <c r="AM139" i="1"/>
  <c r="AN139" i="1"/>
  <c r="AO139" i="1"/>
  <c r="AP139" i="1"/>
  <c r="AQ139" i="1"/>
  <c r="Y140" i="1"/>
  <c r="Z140" i="1"/>
  <c r="AA140" i="1"/>
  <c r="AB140" i="1"/>
  <c r="AC140" i="1"/>
  <c r="AD140" i="1"/>
  <c r="AE140" i="1"/>
  <c r="AF140" i="1"/>
  <c r="AG140" i="1"/>
  <c r="AH140" i="1"/>
  <c r="AI140" i="1"/>
  <c r="AJ140" i="1"/>
  <c r="AK140" i="1"/>
  <c r="AL140" i="1"/>
  <c r="AM140" i="1"/>
  <c r="AN140" i="1"/>
  <c r="AO140" i="1"/>
  <c r="AP140" i="1"/>
  <c r="AQ140" i="1"/>
  <c r="Y141" i="1"/>
  <c r="Z141" i="1"/>
  <c r="AA141" i="1"/>
  <c r="AB141" i="1"/>
  <c r="AC141" i="1"/>
  <c r="AD141" i="1"/>
  <c r="AE141" i="1"/>
  <c r="AF141" i="1"/>
  <c r="AG141" i="1"/>
  <c r="AH141" i="1"/>
  <c r="AI141" i="1"/>
  <c r="AJ141" i="1"/>
  <c r="AK141" i="1"/>
  <c r="AL141" i="1"/>
  <c r="AM141" i="1"/>
  <c r="AN141" i="1"/>
  <c r="AO141" i="1"/>
  <c r="AP141" i="1"/>
  <c r="AQ141" i="1"/>
  <c r="Y142" i="1"/>
  <c r="Z142" i="1"/>
  <c r="AA142" i="1"/>
  <c r="AB142" i="1"/>
  <c r="AC142" i="1"/>
  <c r="AD142" i="1"/>
  <c r="AE142" i="1"/>
  <c r="AF142" i="1"/>
  <c r="AG142" i="1"/>
  <c r="AH142" i="1"/>
  <c r="AI142" i="1"/>
  <c r="AJ142" i="1"/>
  <c r="AK142" i="1"/>
  <c r="AL142" i="1"/>
  <c r="AM142" i="1"/>
  <c r="AN142" i="1"/>
  <c r="AO142" i="1"/>
  <c r="AP142" i="1"/>
  <c r="AQ142" i="1"/>
  <c r="Y143" i="1"/>
  <c r="Z143" i="1"/>
  <c r="AA143" i="1"/>
  <c r="AB143" i="1"/>
  <c r="AC143" i="1"/>
  <c r="AD143" i="1"/>
  <c r="AE143" i="1"/>
  <c r="AF143" i="1"/>
  <c r="AG143" i="1"/>
  <c r="AH143" i="1"/>
  <c r="AI143" i="1"/>
  <c r="AJ143" i="1"/>
  <c r="AK143" i="1"/>
  <c r="AL143" i="1"/>
  <c r="AM143" i="1"/>
  <c r="AN143" i="1"/>
  <c r="AO143" i="1"/>
  <c r="AP143" i="1"/>
  <c r="AQ143" i="1"/>
  <c r="Y144" i="1"/>
  <c r="Z144" i="1"/>
  <c r="AA144" i="1"/>
  <c r="AB144" i="1"/>
  <c r="AC144" i="1"/>
  <c r="AD144" i="1"/>
  <c r="AE144" i="1"/>
  <c r="AF144" i="1"/>
  <c r="AG144" i="1"/>
  <c r="AH144" i="1"/>
  <c r="AI144" i="1"/>
  <c r="AJ144" i="1"/>
  <c r="AK144" i="1"/>
  <c r="AL144" i="1"/>
  <c r="AM144" i="1"/>
  <c r="AN144" i="1"/>
  <c r="AO144" i="1"/>
  <c r="AP144" i="1"/>
  <c r="AQ144" i="1"/>
  <c r="Y145" i="1"/>
  <c r="Z145" i="1"/>
  <c r="AA145" i="1"/>
  <c r="AB145" i="1"/>
  <c r="AC145" i="1"/>
  <c r="AD145" i="1"/>
  <c r="AE145" i="1"/>
  <c r="AF145" i="1"/>
  <c r="AG145" i="1"/>
  <c r="AH145" i="1"/>
  <c r="AI145" i="1"/>
  <c r="AJ145" i="1"/>
  <c r="AK145" i="1"/>
  <c r="AL145" i="1"/>
  <c r="AM145" i="1"/>
  <c r="AN145" i="1"/>
  <c r="AO145" i="1"/>
  <c r="AP145" i="1"/>
  <c r="AQ145" i="1"/>
  <c r="Y146" i="1"/>
  <c r="Z146" i="1"/>
  <c r="AA146" i="1"/>
  <c r="AB146" i="1"/>
  <c r="AC146" i="1"/>
  <c r="AD146" i="1"/>
  <c r="AE146" i="1"/>
  <c r="AF146" i="1"/>
  <c r="AG146" i="1"/>
  <c r="AH146" i="1"/>
  <c r="AI146" i="1"/>
  <c r="AJ146" i="1"/>
  <c r="AK146" i="1"/>
  <c r="AL146" i="1"/>
  <c r="AM146" i="1"/>
  <c r="AN146" i="1"/>
  <c r="AO146" i="1"/>
  <c r="AP146" i="1"/>
  <c r="AQ146" i="1"/>
  <c r="Y147" i="1"/>
  <c r="Z147" i="1"/>
  <c r="AA147" i="1"/>
  <c r="AB147" i="1"/>
  <c r="AC147" i="1"/>
  <c r="AD147" i="1"/>
  <c r="AE147" i="1"/>
  <c r="AF147" i="1"/>
  <c r="AG147" i="1"/>
  <c r="AH147" i="1"/>
  <c r="AI147" i="1"/>
  <c r="AJ147" i="1"/>
  <c r="AK147" i="1"/>
  <c r="AL147" i="1"/>
  <c r="AM147" i="1"/>
  <c r="AN147" i="1"/>
  <c r="AO147" i="1"/>
  <c r="AP147" i="1"/>
  <c r="AQ147" i="1"/>
  <c r="Y148" i="1"/>
  <c r="Z148" i="1"/>
  <c r="AA148" i="1"/>
  <c r="AB148" i="1"/>
  <c r="AC148" i="1"/>
  <c r="AD148" i="1"/>
  <c r="AE148" i="1"/>
  <c r="AF148" i="1"/>
  <c r="AG148" i="1"/>
  <c r="AH148" i="1"/>
  <c r="AI148" i="1"/>
  <c r="AJ148" i="1"/>
  <c r="AK148" i="1"/>
  <c r="AL148" i="1"/>
  <c r="AM148" i="1"/>
  <c r="AN148" i="1"/>
  <c r="AO148" i="1"/>
  <c r="AP148" i="1"/>
  <c r="AQ148" i="1"/>
  <c r="Y149" i="1"/>
  <c r="Z149" i="1"/>
  <c r="AA149" i="1"/>
  <c r="AB149" i="1"/>
  <c r="AC149" i="1"/>
  <c r="AD149" i="1"/>
  <c r="AE149" i="1"/>
  <c r="AF149" i="1"/>
  <c r="AG149" i="1"/>
  <c r="AH149" i="1"/>
  <c r="AI149" i="1"/>
  <c r="AJ149" i="1"/>
  <c r="AK149" i="1"/>
  <c r="AL149" i="1"/>
  <c r="AM149" i="1"/>
  <c r="AN149" i="1"/>
  <c r="AO149" i="1"/>
  <c r="AP149" i="1"/>
  <c r="AQ149" i="1"/>
  <c r="Y150" i="1"/>
  <c r="Z150" i="1"/>
  <c r="AA150" i="1"/>
  <c r="AB150" i="1"/>
  <c r="AC150" i="1"/>
  <c r="AD150" i="1"/>
  <c r="AE150" i="1"/>
  <c r="AF150" i="1"/>
  <c r="AG150" i="1"/>
  <c r="AH150" i="1"/>
  <c r="AI150" i="1"/>
  <c r="AJ150" i="1"/>
  <c r="AK150" i="1"/>
  <c r="AL150" i="1"/>
  <c r="AM150" i="1"/>
  <c r="AN150" i="1"/>
  <c r="AO150" i="1"/>
  <c r="AP150" i="1"/>
  <c r="AQ150" i="1"/>
  <c r="Y151" i="1"/>
  <c r="Z151" i="1"/>
  <c r="AA151" i="1"/>
  <c r="AB151" i="1"/>
  <c r="AC151" i="1"/>
  <c r="AD151" i="1"/>
  <c r="AE151" i="1"/>
  <c r="AF151" i="1"/>
  <c r="AG151" i="1"/>
  <c r="AH151" i="1"/>
  <c r="AI151" i="1"/>
  <c r="AJ151" i="1"/>
  <c r="AK151" i="1"/>
  <c r="AL151" i="1"/>
  <c r="AM151" i="1"/>
  <c r="AN151" i="1"/>
  <c r="AO151" i="1"/>
  <c r="AP151" i="1"/>
  <c r="AQ151" i="1"/>
  <c r="Y152" i="1"/>
  <c r="Z152" i="1"/>
  <c r="AA152" i="1"/>
  <c r="AB152" i="1"/>
  <c r="AC152" i="1"/>
  <c r="AD152" i="1"/>
  <c r="AE152" i="1"/>
  <c r="AF152" i="1"/>
  <c r="AG152" i="1"/>
  <c r="AH152" i="1"/>
  <c r="AI152" i="1"/>
  <c r="AJ152" i="1"/>
  <c r="AK152" i="1"/>
  <c r="AL152" i="1"/>
  <c r="AM152" i="1"/>
  <c r="AN152" i="1"/>
  <c r="AO152" i="1"/>
  <c r="AP152" i="1"/>
  <c r="AQ152" i="1"/>
  <c r="Y153" i="1"/>
  <c r="Z153" i="1"/>
  <c r="AA153" i="1"/>
  <c r="AB153" i="1"/>
  <c r="AC153" i="1"/>
  <c r="AD153" i="1"/>
  <c r="AE153" i="1"/>
  <c r="AF153" i="1"/>
  <c r="AG153" i="1"/>
  <c r="AH153" i="1"/>
  <c r="AI153" i="1"/>
  <c r="AJ153" i="1"/>
  <c r="AK153" i="1"/>
  <c r="AL153" i="1"/>
  <c r="AM153" i="1"/>
  <c r="AN153" i="1"/>
  <c r="AO153" i="1"/>
  <c r="AP153" i="1"/>
  <c r="AQ153" i="1"/>
  <c r="Y154" i="1"/>
  <c r="Z154" i="1"/>
  <c r="AA154" i="1"/>
  <c r="AB154" i="1"/>
  <c r="AC154" i="1"/>
  <c r="AD154" i="1"/>
  <c r="AE154" i="1"/>
  <c r="AF154" i="1"/>
  <c r="AG154" i="1"/>
  <c r="AH154" i="1"/>
  <c r="AI154" i="1"/>
  <c r="AJ154" i="1"/>
  <c r="AK154" i="1"/>
  <c r="AL154" i="1"/>
  <c r="AM154" i="1"/>
  <c r="AN154" i="1"/>
  <c r="AO154" i="1"/>
  <c r="AP154" i="1"/>
  <c r="AQ154" i="1"/>
  <c r="Y155" i="1"/>
  <c r="Z155" i="1"/>
  <c r="AA155" i="1"/>
  <c r="AB155" i="1"/>
  <c r="AC155" i="1"/>
  <c r="AD155" i="1"/>
  <c r="AE155" i="1"/>
  <c r="AF155" i="1"/>
  <c r="AG155" i="1"/>
  <c r="AH155" i="1"/>
  <c r="AI155" i="1"/>
  <c r="AJ155" i="1"/>
  <c r="AK155" i="1"/>
  <c r="AL155" i="1"/>
  <c r="AM155" i="1"/>
  <c r="AN155" i="1"/>
  <c r="AO155" i="1"/>
  <c r="AP155" i="1"/>
  <c r="AQ155" i="1"/>
  <c r="Y156" i="1"/>
  <c r="Z156" i="1"/>
  <c r="AA156" i="1"/>
  <c r="AB156" i="1"/>
  <c r="AC156" i="1"/>
  <c r="AD156" i="1"/>
  <c r="AE156" i="1"/>
  <c r="AF156" i="1"/>
  <c r="AG156" i="1"/>
  <c r="AH156" i="1"/>
  <c r="AI156" i="1"/>
  <c r="AJ156" i="1"/>
  <c r="AK156" i="1"/>
  <c r="AL156" i="1"/>
  <c r="AM156" i="1"/>
  <c r="AN156" i="1"/>
  <c r="AO156" i="1"/>
  <c r="AP156" i="1"/>
  <c r="AQ156" i="1"/>
  <c r="Y157" i="1"/>
  <c r="Z157" i="1"/>
  <c r="AA157" i="1"/>
  <c r="AB157" i="1"/>
  <c r="AC157" i="1"/>
  <c r="AD157" i="1"/>
  <c r="AE157" i="1"/>
  <c r="AF157" i="1"/>
  <c r="AG157" i="1"/>
  <c r="AH157" i="1"/>
  <c r="AI157" i="1"/>
  <c r="AJ157" i="1"/>
  <c r="AK157" i="1"/>
  <c r="AL157" i="1"/>
  <c r="AM157" i="1"/>
  <c r="AN157" i="1"/>
  <c r="AO157" i="1"/>
  <c r="AP157" i="1"/>
  <c r="AQ157" i="1"/>
  <c r="Y158" i="1"/>
  <c r="Z158" i="1"/>
  <c r="AA158" i="1"/>
  <c r="AB158" i="1"/>
  <c r="AC158" i="1"/>
  <c r="AD158" i="1"/>
  <c r="AE158" i="1"/>
  <c r="AF158" i="1"/>
  <c r="AG158" i="1"/>
  <c r="AH158" i="1"/>
  <c r="AI158" i="1"/>
  <c r="AJ158" i="1"/>
  <c r="AK158" i="1"/>
  <c r="AL158" i="1"/>
  <c r="AM158" i="1"/>
  <c r="AN158" i="1"/>
  <c r="AO158" i="1"/>
  <c r="AP158" i="1"/>
  <c r="AQ158" i="1"/>
  <c r="Y159" i="1"/>
  <c r="Z159" i="1"/>
  <c r="AA159" i="1"/>
  <c r="AB159" i="1"/>
  <c r="AC159" i="1"/>
  <c r="AD159" i="1"/>
  <c r="AE159" i="1"/>
  <c r="AF159" i="1"/>
  <c r="AG159" i="1"/>
  <c r="AH159" i="1"/>
  <c r="AI159" i="1"/>
  <c r="AJ159" i="1"/>
  <c r="AK159" i="1"/>
  <c r="AL159" i="1"/>
  <c r="AM159" i="1"/>
  <c r="AN159" i="1"/>
  <c r="AO159" i="1"/>
  <c r="AP159" i="1"/>
  <c r="AQ159" i="1"/>
  <c r="Y160" i="1"/>
  <c r="Z160" i="1"/>
  <c r="AA160" i="1"/>
  <c r="AB160" i="1"/>
  <c r="AC160" i="1"/>
  <c r="AD160" i="1"/>
  <c r="AE160" i="1"/>
  <c r="AF160" i="1"/>
  <c r="AG160" i="1"/>
  <c r="AH160" i="1"/>
  <c r="AI160" i="1"/>
  <c r="AJ160" i="1"/>
  <c r="AK160" i="1"/>
  <c r="AL160" i="1"/>
  <c r="AM160" i="1"/>
  <c r="AN160" i="1"/>
  <c r="AO160" i="1"/>
  <c r="AP160" i="1"/>
  <c r="AQ160" i="1"/>
  <c r="Y161" i="1"/>
  <c r="Z161" i="1"/>
  <c r="AA161" i="1"/>
  <c r="AB161" i="1"/>
  <c r="AC161" i="1"/>
  <c r="AD161" i="1"/>
  <c r="AE161" i="1"/>
  <c r="AF161" i="1"/>
  <c r="AG161" i="1"/>
  <c r="AH161" i="1"/>
  <c r="AI161" i="1"/>
  <c r="AJ161" i="1"/>
  <c r="AK161" i="1"/>
  <c r="AL161" i="1"/>
  <c r="AM161" i="1"/>
  <c r="AN161" i="1"/>
  <c r="AO161" i="1"/>
  <c r="AP161" i="1"/>
  <c r="AQ161" i="1"/>
  <c r="Y162" i="1"/>
  <c r="Z162" i="1"/>
  <c r="AA162" i="1"/>
  <c r="AB162" i="1"/>
  <c r="AC162" i="1"/>
  <c r="AD162" i="1"/>
  <c r="AE162" i="1"/>
  <c r="AF162" i="1"/>
  <c r="AG162" i="1"/>
  <c r="AH162" i="1"/>
  <c r="AI162" i="1"/>
  <c r="AJ162" i="1"/>
  <c r="AK162" i="1"/>
  <c r="AL162" i="1"/>
  <c r="AM162" i="1"/>
  <c r="AN162" i="1"/>
  <c r="AO162" i="1"/>
  <c r="AP162" i="1"/>
  <c r="AQ162" i="1"/>
  <c r="Y163" i="1"/>
  <c r="Z163" i="1"/>
  <c r="AA163" i="1"/>
  <c r="AB163" i="1"/>
  <c r="AC163" i="1"/>
  <c r="AD163" i="1"/>
  <c r="AE163" i="1"/>
  <c r="AF163" i="1"/>
  <c r="AG163" i="1"/>
  <c r="AH163" i="1"/>
  <c r="AI163" i="1"/>
  <c r="AJ163" i="1"/>
  <c r="AK163" i="1"/>
  <c r="AL163" i="1"/>
  <c r="AM163" i="1"/>
  <c r="AN163" i="1"/>
  <c r="AO163" i="1"/>
  <c r="AP163" i="1"/>
  <c r="AQ163" i="1"/>
  <c r="Y164" i="1"/>
  <c r="Z164" i="1"/>
  <c r="AA164" i="1"/>
  <c r="AB164" i="1"/>
  <c r="AC164" i="1"/>
  <c r="AD164" i="1"/>
  <c r="AE164" i="1"/>
  <c r="AF164" i="1"/>
  <c r="AG164" i="1"/>
  <c r="AH164" i="1"/>
  <c r="AI164" i="1"/>
  <c r="AJ164" i="1"/>
  <c r="AK164" i="1"/>
  <c r="AL164" i="1"/>
  <c r="AM164" i="1"/>
  <c r="AN164" i="1"/>
  <c r="AO164" i="1"/>
  <c r="AP164" i="1"/>
  <c r="AQ164" i="1"/>
  <c r="Y165" i="1"/>
  <c r="Z165" i="1"/>
  <c r="AA165" i="1"/>
  <c r="AB165" i="1"/>
  <c r="AC165" i="1"/>
  <c r="AD165" i="1"/>
  <c r="AE165" i="1"/>
  <c r="AF165" i="1"/>
  <c r="AG165" i="1"/>
  <c r="AH165" i="1"/>
  <c r="AI165" i="1"/>
  <c r="AJ165" i="1"/>
  <c r="AK165" i="1"/>
  <c r="AL165" i="1"/>
  <c r="AM165" i="1"/>
  <c r="AN165" i="1"/>
  <c r="AO165" i="1"/>
  <c r="AP165" i="1"/>
  <c r="AQ165" i="1"/>
  <c r="Y166" i="1"/>
  <c r="Z166" i="1"/>
  <c r="AA166" i="1"/>
  <c r="AB166" i="1"/>
  <c r="AC166" i="1"/>
  <c r="AD166" i="1"/>
  <c r="AE166" i="1"/>
  <c r="AF166" i="1"/>
  <c r="AG166" i="1"/>
  <c r="AH166" i="1"/>
  <c r="AI166" i="1"/>
  <c r="AJ166" i="1"/>
  <c r="AK166" i="1"/>
  <c r="AL166" i="1"/>
  <c r="AM166" i="1"/>
  <c r="AN166" i="1"/>
  <c r="AO166" i="1"/>
  <c r="AP166" i="1"/>
  <c r="AQ166" i="1"/>
  <c r="Y167" i="1"/>
  <c r="Z167" i="1"/>
  <c r="AA167" i="1"/>
  <c r="AB167" i="1"/>
  <c r="AC167" i="1"/>
  <c r="AD167" i="1"/>
  <c r="AE167" i="1"/>
  <c r="AF167" i="1"/>
  <c r="AG167" i="1"/>
  <c r="AH167" i="1"/>
  <c r="AI167" i="1"/>
  <c r="AJ167" i="1"/>
  <c r="AK167" i="1"/>
  <c r="AL167" i="1"/>
  <c r="AM167" i="1"/>
  <c r="AN167" i="1"/>
  <c r="AO167" i="1"/>
  <c r="AP167" i="1"/>
  <c r="AQ167" i="1"/>
  <c r="Y168" i="1"/>
  <c r="Z168" i="1"/>
  <c r="AA168" i="1"/>
  <c r="AB168" i="1"/>
  <c r="AC168" i="1"/>
  <c r="AD168" i="1"/>
  <c r="AE168" i="1"/>
  <c r="AF168" i="1"/>
  <c r="AG168" i="1"/>
  <c r="AH168" i="1"/>
  <c r="AI168" i="1"/>
  <c r="AJ168" i="1"/>
  <c r="AK168" i="1"/>
  <c r="AL168" i="1"/>
  <c r="AM168" i="1"/>
  <c r="AN168" i="1"/>
  <c r="AO168" i="1"/>
  <c r="AP168" i="1"/>
  <c r="AQ168" i="1"/>
  <c r="Y169" i="1"/>
  <c r="Z169" i="1"/>
  <c r="AA169" i="1"/>
  <c r="AB169" i="1"/>
  <c r="AC169" i="1"/>
  <c r="AD169" i="1"/>
  <c r="AE169" i="1"/>
  <c r="AF169" i="1"/>
  <c r="AG169" i="1"/>
  <c r="AH169" i="1"/>
  <c r="AI169" i="1"/>
  <c r="AJ169" i="1"/>
  <c r="AK169" i="1"/>
  <c r="AL169" i="1"/>
  <c r="AM169" i="1"/>
  <c r="AN169" i="1"/>
  <c r="AO169" i="1"/>
  <c r="AP169" i="1"/>
  <c r="AQ169" i="1"/>
  <c r="Y170" i="1"/>
  <c r="Z170" i="1"/>
  <c r="AA170" i="1"/>
  <c r="AB170" i="1"/>
  <c r="AC170" i="1"/>
  <c r="AD170" i="1"/>
  <c r="AE170" i="1"/>
  <c r="AF170" i="1"/>
  <c r="AG170" i="1"/>
  <c r="AH170" i="1"/>
  <c r="AI170" i="1"/>
  <c r="AJ170" i="1"/>
  <c r="AK170" i="1"/>
  <c r="AL170" i="1"/>
  <c r="AM170" i="1"/>
  <c r="AN170" i="1"/>
  <c r="AO170" i="1"/>
  <c r="AP170" i="1"/>
  <c r="AQ170" i="1"/>
  <c r="Y171" i="1"/>
  <c r="Z171" i="1"/>
  <c r="AA171" i="1"/>
  <c r="AB171" i="1"/>
  <c r="AC171" i="1"/>
  <c r="AD171" i="1"/>
  <c r="AE171" i="1"/>
  <c r="AF171" i="1"/>
  <c r="AG171" i="1"/>
  <c r="AH171" i="1"/>
  <c r="AI171" i="1"/>
  <c r="AJ171" i="1"/>
  <c r="AK171" i="1"/>
  <c r="AL171" i="1"/>
  <c r="AM171" i="1"/>
  <c r="AN171" i="1"/>
  <c r="AO171" i="1"/>
  <c r="AP171" i="1"/>
  <c r="AQ171" i="1"/>
  <c r="Y172" i="1"/>
  <c r="Z172" i="1"/>
  <c r="AA172" i="1"/>
  <c r="AB172" i="1"/>
  <c r="AC172" i="1"/>
  <c r="AD172" i="1"/>
  <c r="AE172" i="1"/>
  <c r="AF172" i="1"/>
  <c r="AG172" i="1"/>
  <c r="AH172" i="1"/>
  <c r="AI172" i="1"/>
  <c r="AJ172" i="1"/>
  <c r="AK172" i="1"/>
  <c r="AL172" i="1"/>
  <c r="AM172" i="1"/>
  <c r="AN172" i="1"/>
  <c r="AO172" i="1"/>
  <c r="AP172" i="1"/>
  <c r="AQ172" i="1"/>
  <c r="Y173" i="1"/>
  <c r="Z173" i="1"/>
  <c r="AA173" i="1"/>
  <c r="AB173" i="1"/>
  <c r="AC173" i="1"/>
  <c r="AD173" i="1"/>
  <c r="AE173" i="1"/>
  <c r="AF173" i="1"/>
  <c r="AG173" i="1"/>
  <c r="AH173" i="1"/>
  <c r="AI173" i="1"/>
  <c r="AJ173" i="1"/>
  <c r="AK173" i="1"/>
  <c r="AL173" i="1"/>
  <c r="AM173" i="1"/>
  <c r="AN173" i="1"/>
  <c r="AO173" i="1"/>
  <c r="AP173" i="1"/>
  <c r="AQ173" i="1"/>
  <c r="Y174" i="1"/>
  <c r="Z174" i="1"/>
  <c r="AA174" i="1"/>
  <c r="AB174" i="1"/>
  <c r="AC174" i="1"/>
  <c r="AD174" i="1"/>
  <c r="AE174" i="1"/>
  <c r="AF174" i="1"/>
  <c r="AG174" i="1"/>
  <c r="AH174" i="1"/>
  <c r="AI174" i="1"/>
  <c r="AJ174" i="1"/>
  <c r="AK174" i="1"/>
  <c r="AL174" i="1"/>
  <c r="AM174" i="1"/>
  <c r="AN174" i="1"/>
  <c r="AO174" i="1"/>
  <c r="AP174" i="1"/>
  <c r="AQ174" i="1"/>
  <c r="Y175" i="1"/>
  <c r="Z175" i="1"/>
  <c r="AA175" i="1"/>
  <c r="AB175" i="1"/>
  <c r="AC175" i="1"/>
  <c r="AD175" i="1"/>
  <c r="AE175" i="1"/>
  <c r="AF175" i="1"/>
  <c r="AG175" i="1"/>
  <c r="AH175" i="1"/>
  <c r="AI175" i="1"/>
  <c r="AJ175" i="1"/>
  <c r="AK175" i="1"/>
  <c r="AL175" i="1"/>
  <c r="AM175" i="1"/>
  <c r="AN175" i="1"/>
  <c r="AO175" i="1"/>
  <c r="AP175" i="1"/>
  <c r="AQ175" i="1"/>
  <c r="Y176" i="1"/>
  <c r="Z176" i="1"/>
  <c r="AA176" i="1"/>
  <c r="AB176" i="1"/>
  <c r="AC176" i="1"/>
  <c r="AD176" i="1"/>
  <c r="AE176" i="1"/>
  <c r="AF176" i="1"/>
  <c r="AG176" i="1"/>
  <c r="AH176" i="1"/>
  <c r="AI176" i="1"/>
  <c r="AJ176" i="1"/>
  <c r="AK176" i="1"/>
  <c r="AL176" i="1"/>
  <c r="AM176" i="1"/>
  <c r="AN176" i="1"/>
  <c r="AO176" i="1"/>
  <c r="AP176" i="1"/>
  <c r="AQ176" i="1"/>
  <c r="Y177" i="1"/>
  <c r="Z177" i="1"/>
  <c r="AA177" i="1"/>
  <c r="AB177" i="1"/>
  <c r="AC177" i="1"/>
  <c r="AD177" i="1"/>
  <c r="AE177" i="1"/>
  <c r="AF177" i="1"/>
  <c r="AG177" i="1"/>
  <c r="AH177" i="1"/>
  <c r="AI177" i="1"/>
  <c r="AJ177" i="1"/>
  <c r="AK177" i="1"/>
  <c r="AL177" i="1"/>
  <c r="AM177" i="1"/>
  <c r="AN177" i="1"/>
  <c r="AO177" i="1"/>
  <c r="AP177" i="1"/>
  <c r="AQ177" i="1"/>
  <c r="Y178" i="1"/>
  <c r="Z178" i="1"/>
  <c r="AA178" i="1"/>
  <c r="AB178" i="1"/>
  <c r="AC178" i="1"/>
  <c r="AD178" i="1"/>
  <c r="AE178" i="1"/>
  <c r="AF178" i="1"/>
  <c r="AG178" i="1"/>
  <c r="AH178" i="1"/>
  <c r="AI178" i="1"/>
  <c r="AJ178" i="1"/>
  <c r="AK178" i="1"/>
  <c r="AL178" i="1"/>
  <c r="AM178" i="1"/>
  <c r="AN178" i="1"/>
  <c r="AO178" i="1"/>
  <c r="AP178" i="1"/>
  <c r="AQ178" i="1"/>
  <c r="Y179" i="1"/>
  <c r="Z179" i="1"/>
  <c r="AA179" i="1"/>
  <c r="AB179" i="1"/>
  <c r="AC179" i="1"/>
  <c r="AD179" i="1"/>
  <c r="AE179" i="1"/>
  <c r="AF179" i="1"/>
  <c r="AG179" i="1"/>
  <c r="AH179" i="1"/>
  <c r="AI179" i="1"/>
  <c r="AJ179" i="1"/>
  <c r="AK179" i="1"/>
  <c r="AL179" i="1"/>
  <c r="AM179" i="1"/>
  <c r="AN179" i="1"/>
  <c r="AO179" i="1"/>
  <c r="AP179" i="1"/>
  <c r="AQ179" i="1"/>
  <c r="Y180" i="1"/>
  <c r="Z180" i="1"/>
  <c r="AA180" i="1"/>
  <c r="AB180" i="1"/>
  <c r="AC180" i="1"/>
  <c r="AD180" i="1"/>
  <c r="AE180" i="1"/>
  <c r="AF180" i="1"/>
  <c r="AG180" i="1"/>
  <c r="AH180" i="1"/>
  <c r="AI180" i="1"/>
  <c r="AJ180" i="1"/>
  <c r="AK180" i="1"/>
  <c r="AL180" i="1"/>
  <c r="AM180" i="1"/>
  <c r="AN180" i="1"/>
  <c r="AO180" i="1"/>
  <c r="AP180" i="1"/>
  <c r="AQ180" i="1"/>
  <c r="Y181" i="1"/>
  <c r="Z181" i="1"/>
  <c r="AA181" i="1"/>
  <c r="AB181" i="1"/>
  <c r="AC181" i="1"/>
  <c r="AD181" i="1"/>
  <c r="AE181" i="1"/>
  <c r="AF181" i="1"/>
  <c r="AG181" i="1"/>
  <c r="AH181" i="1"/>
  <c r="AI181" i="1"/>
  <c r="AJ181" i="1"/>
  <c r="AK181" i="1"/>
  <c r="AL181" i="1"/>
  <c r="AM181" i="1"/>
  <c r="AN181" i="1"/>
  <c r="AO181" i="1"/>
  <c r="AP181" i="1"/>
  <c r="AQ181" i="1"/>
  <c r="Y182" i="1"/>
  <c r="Z182" i="1"/>
  <c r="AA182" i="1"/>
  <c r="AB182" i="1"/>
  <c r="AC182" i="1"/>
  <c r="AD182" i="1"/>
  <c r="AE182" i="1"/>
  <c r="AF182" i="1"/>
  <c r="AG182" i="1"/>
  <c r="AH182" i="1"/>
  <c r="AI182" i="1"/>
  <c r="AJ182" i="1"/>
  <c r="AK182" i="1"/>
  <c r="AL182" i="1"/>
  <c r="AM182" i="1"/>
  <c r="AN182" i="1"/>
  <c r="AO182" i="1"/>
  <c r="AP182" i="1"/>
  <c r="AQ182" i="1"/>
  <c r="Y183" i="1"/>
  <c r="Z183" i="1"/>
  <c r="AA183" i="1"/>
  <c r="AB183" i="1"/>
  <c r="AC183" i="1"/>
  <c r="AD183" i="1"/>
  <c r="AE183" i="1"/>
  <c r="AF183" i="1"/>
  <c r="AG183" i="1"/>
  <c r="AH183" i="1"/>
  <c r="AI183" i="1"/>
  <c r="AJ183" i="1"/>
  <c r="AK183" i="1"/>
  <c r="AL183" i="1"/>
  <c r="AM183" i="1"/>
  <c r="AN183" i="1"/>
  <c r="AO183" i="1"/>
  <c r="AP183" i="1"/>
  <c r="AQ183" i="1"/>
  <c r="Y184" i="1"/>
  <c r="Z184" i="1"/>
  <c r="AA184" i="1"/>
  <c r="AB184" i="1"/>
  <c r="AC184" i="1"/>
  <c r="AD184" i="1"/>
  <c r="AE184" i="1"/>
  <c r="AF184" i="1"/>
  <c r="AG184" i="1"/>
  <c r="AH184" i="1"/>
  <c r="AI184" i="1"/>
  <c r="AJ184" i="1"/>
  <c r="AK184" i="1"/>
  <c r="AL184" i="1"/>
  <c r="AM184" i="1"/>
  <c r="AN184" i="1"/>
  <c r="AO184" i="1"/>
  <c r="AP184" i="1"/>
  <c r="AQ184" i="1"/>
  <c r="Y185" i="1"/>
  <c r="Z185" i="1"/>
  <c r="AA185" i="1"/>
  <c r="AB185" i="1"/>
  <c r="AC185" i="1"/>
  <c r="AD185" i="1"/>
  <c r="AE185" i="1"/>
  <c r="AF185" i="1"/>
  <c r="AG185" i="1"/>
  <c r="AH185" i="1"/>
  <c r="AI185" i="1"/>
  <c r="AJ185" i="1"/>
  <c r="AK185" i="1"/>
  <c r="AL185" i="1"/>
  <c r="AM185" i="1"/>
  <c r="AN185" i="1"/>
  <c r="AO185" i="1"/>
  <c r="AP185" i="1"/>
  <c r="AQ185" i="1"/>
  <c r="Y186" i="1"/>
  <c r="Z186" i="1"/>
  <c r="AA186" i="1"/>
  <c r="AB186" i="1"/>
  <c r="AC186" i="1"/>
  <c r="AD186" i="1"/>
  <c r="AE186" i="1"/>
  <c r="AF186" i="1"/>
  <c r="AG186" i="1"/>
  <c r="AH186" i="1"/>
  <c r="AI186" i="1"/>
  <c r="AJ186" i="1"/>
  <c r="AK186" i="1"/>
  <c r="AL186" i="1"/>
  <c r="AM186" i="1"/>
  <c r="AN186" i="1"/>
  <c r="AO186" i="1"/>
  <c r="AP186" i="1"/>
  <c r="AQ186" i="1"/>
  <c r="Y187" i="1"/>
  <c r="Z187" i="1"/>
  <c r="AA187" i="1"/>
  <c r="AB187" i="1"/>
  <c r="AC187" i="1"/>
  <c r="AD187" i="1"/>
  <c r="AE187" i="1"/>
  <c r="AF187" i="1"/>
  <c r="AG187" i="1"/>
  <c r="AH187" i="1"/>
  <c r="AI187" i="1"/>
  <c r="AJ187" i="1"/>
  <c r="AK187" i="1"/>
  <c r="AL187" i="1"/>
  <c r="AM187" i="1"/>
  <c r="AN187" i="1"/>
  <c r="AO187" i="1"/>
  <c r="AP187" i="1"/>
  <c r="AQ187" i="1"/>
  <c r="Y188" i="1"/>
  <c r="Z188" i="1"/>
  <c r="AA188" i="1"/>
  <c r="AB188" i="1"/>
  <c r="AC188" i="1"/>
  <c r="AD188" i="1"/>
  <c r="AE188" i="1"/>
  <c r="AF188" i="1"/>
  <c r="AG188" i="1"/>
  <c r="AH188" i="1"/>
  <c r="AI188" i="1"/>
  <c r="AJ188" i="1"/>
  <c r="AK188" i="1"/>
  <c r="AL188" i="1"/>
  <c r="AM188" i="1"/>
  <c r="AN188" i="1"/>
  <c r="AO188" i="1"/>
  <c r="AP188" i="1"/>
  <c r="AQ188" i="1"/>
  <c r="Y189" i="1"/>
  <c r="Z189" i="1"/>
  <c r="AA189" i="1"/>
  <c r="AB189" i="1"/>
  <c r="AC189" i="1"/>
  <c r="AD189" i="1"/>
  <c r="AE189" i="1"/>
  <c r="AF189" i="1"/>
  <c r="AG189" i="1"/>
  <c r="AH189" i="1"/>
  <c r="AI189" i="1"/>
  <c r="AJ189" i="1"/>
  <c r="AK189" i="1"/>
  <c r="AL189" i="1"/>
  <c r="AM189" i="1"/>
  <c r="AN189" i="1"/>
  <c r="AO189" i="1"/>
  <c r="AP189" i="1"/>
  <c r="AQ189" i="1"/>
  <c r="Y190" i="1"/>
  <c r="Z190" i="1"/>
  <c r="AA190" i="1"/>
  <c r="AB190" i="1"/>
  <c r="AC190" i="1"/>
  <c r="AD190" i="1"/>
  <c r="AE190" i="1"/>
  <c r="AF190" i="1"/>
  <c r="AG190" i="1"/>
  <c r="AH190" i="1"/>
  <c r="AI190" i="1"/>
  <c r="AJ190" i="1"/>
  <c r="AK190" i="1"/>
  <c r="AL190" i="1"/>
  <c r="AM190" i="1"/>
  <c r="AN190" i="1"/>
  <c r="AO190" i="1"/>
  <c r="AP190" i="1"/>
  <c r="AQ190" i="1"/>
  <c r="Y191" i="1"/>
  <c r="Z191" i="1"/>
  <c r="AA191" i="1"/>
  <c r="AB191" i="1"/>
  <c r="AC191" i="1"/>
  <c r="AD191" i="1"/>
  <c r="AE191" i="1"/>
  <c r="AF191" i="1"/>
  <c r="AG191" i="1"/>
  <c r="AH191" i="1"/>
  <c r="AI191" i="1"/>
  <c r="AJ191" i="1"/>
  <c r="AK191" i="1"/>
  <c r="AL191" i="1"/>
  <c r="AM191" i="1"/>
  <c r="AN191" i="1"/>
  <c r="AO191" i="1"/>
  <c r="AP191" i="1"/>
  <c r="AQ191" i="1"/>
  <c r="Y192" i="1"/>
  <c r="Z192" i="1"/>
  <c r="AA192" i="1"/>
  <c r="AB192" i="1"/>
  <c r="AC192" i="1"/>
  <c r="AD192" i="1"/>
  <c r="AE192" i="1"/>
  <c r="AF192" i="1"/>
  <c r="AG192" i="1"/>
  <c r="AH192" i="1"/>
  <c r="AI192" i="1"/>
  <c r="AJ192" i="1"/>
  <c r="AK192" i="1"/>
  <c r="AL192" i="1"/>
  <c r="AM192" i="1"/>
  <c r="AN192" i="1"/>
  <c r="AO192" i="1"/>
  <c r="AP192" i="1"/>
  <c r="AQ192" i="1"/>
  <c r="Y193" i="1"/>
  <c r="Z193" i="1"/>
  <c r="AA193" i="1"/>
  <c r="AB193" i="1"/>
  <c r="AC193" i="1"/>
  <c r="AD193" i="1"/>
  <c r="AE193" i="1"/>
  <c r="AF193" i="1"/>
  <c r="AG193" i="1"/>
  <c r="AH193" i="1"/>
  <c r="AI193" i="1"/>
  <c r="AJ193" i="1"/>
  <c r="AK193" i="1"/>
  <c r="AL193" i="1"/>
  <c r="AM193" i="1"/>
  <c r="AN193" i="1"/>
  <c r="AO193" i="1"/>
  <c r="AP193" i="1"/>
  <c r="AQ193" i="1"/>
  <c r="Y194" i="1"/>
  <c r="Z194" i="1"/>
  <c r="AA194" i="1"/>
  <c r="AB194" i="1"/>
  <c r="AC194" i="1"/>
  <c r="AD194" i="1"/>
  <c r="AE194" i="1"/>
  <c r="AF194" i="1"/>
  <c r="AG194" i="1"/>
  <c r="AH194" i="1"/>
  <c r="AI194" i="1"/>
  <c r="AJ194" i="1"/>
  <c r="AK194" i="1"/>
  <c r="AL194" i="1"/>
  <c r="AM194" i="1"/>
  <c r="AN194" i="1"/>
  <c r="AO194" i="1"/>
  <c r="AP194" i="1"/>
  <c r="AQ194" i="1"/>
  <c r="Y195" i="1"/>
  <c r="Z195" i="1"/>
  <c r="AA195" i="1"/>
  <c r="AB195" i="1"/>
  <c r="AC195" i="1"/>
  <c r="AD195" i="1"/>
  <c r="AE195" i="1"/>
  <c r="AF195" i="1"/>
  <c r="AG195" i="1"/>
  <c r="AH195" i="1"/>
  <c r="AI195" i="1"/>
  <c r="AJ195" i="1"/>
  <c r="AK195" i="1"/>
  <c r="AL195" i="1"/>
  <c r="AM195" i="1"/>
  <c r="AN195" i="1"/>
  <c r="AO195" i="1"/>
  <c r="AP195" i="1"/>
  <c r="AQ195" i="1"/>
  <c r="Y196" i="1"/>
  <c r="Z196" i="1"/>
  <c r="AA196" i="1"/>
  <c r="AB196" i="1"/>
  <c r="AC196" i="1"/>
  <c r="AD196" i="1"/>
  <c r="AE196" i="1"/>
  <c r="AF196" i="1"/>
  <c r="AG196" i="1"/>
  <c r="AH196" i="1"/>
  <c r="AI196" i="1"/>
  <c r="AJ196" i="1"/>
  <c r="AK196" i="1"/>
  <c r="AL196" i="1"/>
  <c r="AM196" i="1"/>
  <c r="AN196" i="1"/>
  <c r="AO196" i="1"/>
  <c r="AP196" i="1"/>
  <c r="AQ196" i="1"/>
  <c r="Y197" i="1"/>
  <c r="Z197" i="1"/>
  <c r="AA197" i="1"/>
  <c r="AB197" i="1"/>
  <c r="AC197" i="1"/>
  <c r="AD197" i="1"/>
  <c r="AE197" i="1"/>
  <c r="AF197" i="1"/>
  <c r="AG197" i="1"/>
  <c r="AH197" i="1"/>
  <c r="AI197" i="1"/>
  <c r="AJ197" i="1"/>
  <c r="AK197" i="1"/>
  <c r="AL197" i="1"/>
  <c r="AM197" i="1"/>
  <c r="AN197" i="1"/>
  <c r="AO197" i="1"/>
  <c r="AP197" i="1"/>
  <c r="AQ197" i="1"/>
  <c r="Y198" i="1"/>
  <c r="Z198" i="1"/>
  <c r="AA198" i="1"/>
  <c r="AB198" i="1"/>
  <c r="AC198" i="1"/>
  <c r="AD198" i="1"/>
  <c r="AE198" i="1"/>
  <c r="AF198" i="1"/>
  <c r="AG198" i="1"/>
  <c r="AH198" i="1"/>
  <c r="AI198" i="1"/>
  <c r="AJ198" i="1"/>
  <c r="AK198" i="1"/>
  <c r="AL198" i="1"/>
  <c r="AM198" i="1"/>
  <c r="AN198" i="1"/>
  <c r="AO198" i="1"/>
  <c r="AP198" i="1"/>
  <c r="AQ198" i="1"/>
  <c r="Y199" i="1"/>
  <c r="Z199" i="1"/>
  <c r="AA199" i="1"/>
  <c r="AB199" i="1"/>
  <c r="AC199" i="1"/>
  <c r="AD199" i="1"/>
  <c r="AE199" i="1"/>
  <c r="AF199" i="1"/>
  <c r="AG199" i="1"/>
  <c r="AH199" i="1"/>
  <c r="AI199" i="1"/>
  <c r="AJ199" i="1"/>
  <c r="AK199" i="1"/>
  <c r="AL199" i="1"/>
  <c r="AM199" i="1"/>
  <c r="AN199" i="1"/>
  <c r="AO199" i="1"/>
  <c r="AP199" i="1"/>
  <c r="AQ199" i="1"/>
  <c r="Y200" i="1"/>
  <c r="Z200" i="1"/>
  <c r="AA200" i="1"/>
  <c r="AB200" i="1"/>
  <c r="AC200" i="1"/>
  <c r="AD200" i="1"/>
  <c r="AE200" i="1"/>
  <c r="AF200" i="1"/>
  <c r="AG200" i="1"/>
  <c r="AH200" i="1"/>
  <c r="AI200" i="1"/>
  <c r="AJ200" i="1"/>
  <c r="AK200" i="1"/>
  <c r="AL200" i="1"/>
  <c r="AM200" i="1"/>
  <c r="AN200" i="1"/>
  <c r="AO200" i="1"/>
  <c r="AP200" i="1"/>
  <c r="AQ200" i="1"/>
  <c r="Y201" i="1"/>
  <c r="Z201" i="1"/>
  <c r="AA201" i="1"/>
  <c r="AB201" i="1"/>
  <c r="AC201" i="1"/>
  <c r="AD201" i="1"/>
  <c r="AE201" i="1"/>
  <c r="AF201" i="1"/>
  <c r="AG201" i="1"/>
  <c r="AH201" i="1"/>
  <c r="AI201" i="1"/>
  <c r="AJ201" i="1"/>
  <c r="AK201" i="1"/>
  <c r="AL201" i="1"/>
  <c r="AM201" i="1"/>
  <c r="AN201" i="1"/>
  <c r="AO201" i="1"/>
  <c r="AP201" i="1"/>
  <c r="AQ201" i="1"/>
  <c r="Y202" i="1"/>
  <c r="Z202" i="1"/>
  <c r="AA202" i="1"/>
  <c r="AB202" i="1"/>
  <c r="AC202" i="1"/>
  <c r="AD202" i="1"/>
  <c r="AE202" i="1"/>
  <c r="AF202" i="1"/>
  <c r="AG202" i="1"/>
  <c r="AH202" i="1"/>
  <c r="AI202" i="1"/>
  <c r="AJ202" i="1"/>
  <c r="AK202" i="1"/>
  <c r="AL202" i="1"/>
  <c r="AM202" i="1"/>
  <c r="AN202" i="1"/>
  <c r="AO202" i="1"/>
  <c r="AP202" i="1"/>
  <c r="AQ202" i="1"/>
  <c r="Y203" i="1"/>
  <c r="Z203" i="1"/>
  <c r="AA203" i="1"/>
  <c r="AB203" i="1"/>
  <c r="AC203" i="1"/>
  <c r="AD203" i="1"/>
  <c r="AE203" i="1"/>
  <c r="AF203" i="1"/>
  <c r="AG203" i="1"/>
  <c r="AH203" i="1"/>
  <c r="AI203" i="1"/>
  <c r="AJ203" i="1"/>
  <c r="AK203" i="1"/>
  <c r="AL203" i="1"/>
  <c r="AM203" i="1"/>
  <c r="AN203" i="1"/>
  <c r="AO203" i="1"/>
  <c r="AP203" i="1"/>
  <c r="AQ203" i="1"/>
  <c r="Y204" i="1"/>
  <c r="Z204" i="1"/>
  <c r="AA204" i="1"/>
  <c r="AB204" i="1"/>
  <c r="AC204" i="1"/>
  <c r="AD204" i="1"/>
  <c r="AE204" i="1"/>
  <c r="AF204" i="1"/>
  <c r="AG204" i="1"/>
  <c r="AH204" i="1"/>
  <c r="AI204" i="1"/>
  <c r="AJ204" i="1"/>
  <c r="AK204" i="1"/>
  <c r="AL204" i="1"/>
  <c r="AM204" i="1"/>
  <c r="AN204" i="1"/>
  <c r="AO204" i="1"/>
  <c r="AP204" i="1"/>
  <c r="AQ204" i="1"/>
  <c r="Y205" i="1"/>
  <c r="Z205" i="1"/>
  <c r="AA205" i="1"/>
  <c r="AB205" i="1"/>
  <c r="AC205" i="1"/>
  <c r="AD205" i="1"/>
  <c r="AE205" i="1"/>
  <c r="AF205" i="1"/>
  <c r="AG205" i="1"/>
  <c r="AH205" i="1"/>
  <c r="AI205" i="1"/>
  <c r="AJ205" i="1"/>
  <c r="AK205" i="1"/>
  <c r="AL205" i="1"/>
  <c r="AM205" i="1"/>
  <c r="AN205" i="1"/>
  <c r="AO205" i="1"/>
  <c r="AP205" i="1"/>
  <c r="AQ205" i="1"/>
  <c r="Y206" i="1"/>
  <c r="Z206" i="1"/>
  <c r="AA206" i="1"/>
  <c r="AB206" i="1"/>
  <c r="AC206" i="1"/>
  <c r="AD206" i="1"/>
  <c r="AE206" i="1"/>
  <c r="AF206" i="1"/>
  <c r="AG206" i="1"/>
  <c r="AH206" i="1"/>
  <c r="AI206" i="1"/>
  <c r="AJ206" i="1"/>
  <c r="AK206" i="1"/>
  <c r="AL206" i="1"/>
  <c r="AM206" i="1"/>
  <c r="AN206" i="1"/>
  <c r="AO206" i="1"/>
  <c r="AP206" i="1"/>
  <c r="AQ206" i="1"/>
  <c r="Y207" i="1"/>
  <c r="Z207" i="1"/>
  <c r="AA207" i="1"/>
  <c r="AB207" i="1"/>
  <c r="AC207" i="1"/>
  <c r="AD207" i="1"/>
  <c r="AE207" i="1"/>
  <c r="AF207" i="1"/>
  <c r="AG207" i="1"/>
  <c r="AH207" i="1"/>
  <c r="AI207" i="1"/>
  <c r="AJ207" i="1"/>
  <c r="AK207" i="1"/>
  <c r="AL207" i="1"/>
  <c r="AM207" i="1"/>
  <c r="AN207" i="1"/>
  <c r="AO207" i="1"/>
  <c r="AP207" i="1"/>
  <c r="AQ207" i="1"/>
  <c r="Y208" i="1"/>
  <c r="Z208" i="1"/>
  <c r="AA208" i="1"/>
  <c r="AB208" i="1"/>
  <c r="AC208" i="1"/>
  <c r="AD208" i="1"/>
  <c r="AE208" i="1"/>
  <c r="AF208" i="1"/>
  <c r="AG208" i="1"/>
  <c r="AH208" i="1"/>
  <c r="AI208" i="1"/>
  <c r="AJ208" i="1"/>
  <c r="AK208" i="1"/>
  <c r="AL208" i="1"/>
  <c r="AM208" i="1"/>
  <c r="AN208" i="1"/>
  <c r="AO208" i="1"/>
  <c r="AP208" i="1"/>
  <c r="AQ208" i="1"/>
  <c r="Y209" i="1"/>
  <c r="Z209" i="1"/>
  <c r="AA209" i="1"/>
  <c r="AB209" i="1"/>
  <c r="AC209" i="1"/>
  <c r="AD209" i="1"/>
  <c r="AE209" i="1"/>
  <c r="AF209" i="1"/>
  <c r="AG209" i="1"/>
  <c r="AH209" i="1"/>
  <c r="AI209" i="1"/>
  <c r="AJ209" i="1"/>
  <c r="AK209" i="1"/>
  <c r="AL209" i="1"/>
  <c r="AM209" i="1"/>
  <c r="AN209" i="1"/>
  <c r="AO209" i="1"/>
  <c r="AP209" i="1"/>
  <c r="AQ209" i="1"/>
  <c r="Y210" i="1"/>
  <c r="Z210" i="1"/>
  <c r="AA210" i="1"/>
  <c r="AB210" i="1"/>
  <c r="AC210" i="1"/>
  <c r="AD210" i="1"/>
  <c r="AE210" i="1"/>
  <c r="AF210" i="1"/>
  <c r="AG210" i="1"/>
  <c r="AH210" i="1"/>
  <c r="AI210" i="1"/>
  <c r="AJ210" i="1"/>
  <c r="AK210" i="1"/>
  <c r="AL210" i="1"/>
  <c r="AM210" i="1"/>
  <c r="AN210" i="1"/>
  <c r="AO210" i="1"/>
  <c r="AP210" i="1"/>
  <c r="AQ210" i="1"/>
  <c r="Y211" i="1"/>
  <c r="Z211" i="1"/>
  <c r="AA211" i="1"/>
  <c r="AB211" i="1"/>
  <c r="AC211" i="1"/>
  <c r="AD211" i="1"/>
  <c r="AE211" i="1"/>
  <c r="AF211" i="1"/>
  <c r="AG211" i="1"/>
  <c r="AH211" i="1"/>
  <c r="AI211" i="1"/>
  <c r="AJ211" i="1"/>
  <c r="AK211" i="1"/>
  <c r="AL211" i="1"/>
  <c r="AM211" i="1"/>
  <c r="AN211" i="1"/>
  <c r="AO211" i="1"/>
  <c r="AP211" i="1"/>
  <c r="AQ211" i="1"/>
  <c r="Y212" i="1"/>
  <c r="Z212" i="1"/>
  <c r="AA212" i="1"/>
  <c r="AB212" i="1"/>
  <c r="AC212" i="1"/>
  <c r="AD212" i="1"/>
  <c r="AE212" i="1"/>
  <c r="AF212" i="1"/>
  <c r="AG212" i="1"/>
  <c r="AH212" i="1"/>
  <c r="AI212" i="1"/>
  <c r="AJ212" i="1"/>
  <c r="AK212" i="1"/>
  <c r="AL212" i="1"/>
  <c r="AM212" i="1"/>
  <c r="AN212" i="1"/>
  <c r="AO212" i="1"/>
  <c r="AP212" i="1"/>
  <c r="AQ212" i="1"/>
  <c r="Y213" i="1"/>
  <c r="Z213" i="1"/>
  <c r="AA213" i="1"/>
  <c r="AB213" i="1"/>
  <c r="AC213" i="1"/>
  <c r="AD213" i="1"/>
  <c r="AE213" i="1"/>
  <c r="AF213" i="1"/>
  <c r="AG213" i="1"/>
  <c r="AH213" i="1"/>
  <c r="AI213" i="1"/>
  <c r="AJ213" i="1"/>
  <c r="AK213" i="1"/>
  <c r="AL213" i="1"/>
  <c r="AM213" i="1"/>
  <c r="AN213" i="1"/>
  <c r="AO213" i="1"/>
  <c r="AP213" i="1"/>
  <c r="AQ213" i="1"/>
  <c r="Y214" i="1"/>
  <c r="Z214" i="1"/>
  <c r="AA214" i="1"/>
  <c r="AB214" i="1"/>
  <c r="AC214" i="1"/>
  <c r="AD214" i="1"/>
  <c r="AE214" i="1"/>
  <c r="AF214" i="1"/>
  <c r="AG214" i="1"/>
  <c r="AH214" i="1"/>
  <c r="AI214" i="1"/>
  <c r="AJ214" i="1"/>
  <c r="AK214" i="1"/>
  <c r="AL214" i="1"/>
  <c r="AM214" i="1"/>
  <c r="AN214" i="1"/>
  <c r="AO214" i="1"/>
  <c r="AP214" i="1"/>
  <c r="AQ214" i="1"/>
  <c r="Y215" i="1"/>
  <c r="Z215" i="1"/>
  <c r="AA215" i="1"/>
  <c r="AB215" i="1"/>
  <c r="AC215" i="1"/>
  <c r="AD215" i="1"/>
  <c r="AE215" i="1"/>
  <c r="AF215" i="1"/>
  <c r="AG215" i="1"/>
  <c r="AH215" i="1"/>
  <c r="AI215" i="1"/>
  <c r="AJ215" i="1"/>
  <c r="AK215" i="1"/>
  <c r="AL215" i="1"/>
  <c r="AM215" i="1"/>
  <c r="AN215" i="1"/>
  <c r="AO215" i="1"/>
  <c r="AP215" i="1"/>
  <c r="AQ215" i="1"/>
  <c r="Y216" i="1"/>
  <c r="Z216" i="1"/>
  <c r="AA216" i="1"/>
  <c r="AB216" i="1"/>
  <c r="AC216" i="1"/>
  <c r="AD216" i="1"/>
  <c r="AE216" i="1"/>
  <c r="AF216" i="1"/>
  <c r="AG216" i="1"/>
  <c r="AH216" i="1"/>
  <c r="AI216" i="1"/>
  <c r="AJ216" i="1"/>
  <c r="AK216" i="1"/>
  <c r="AL216" i="1"/>
  <c r="AM216" i="1"/>
  <c r="AN216" i="1"/>
  <c r="AO216" i="1"/>
  <c r="AP216" i="1"/>
  <c r="AQ216" i="1"/>
  <c r="Y217" i="1"/>
  <c r="Z217" i="1"/>
  <c r="AA217" i="1"/>
  <c r="AB217" i="1"/>
  <c r="AC217" i="1"/>
  <c r="AD217" i="1"/>
  <c r="AE217" i="1"/>
  <c r="AF217" i="1"/>
  <c r="AG217" i="1"/>
  <c r="AH217" i="1"/>
  <c r="AI217" i="1"/>
  <c r="AJ217" i="1"/>
  <c r="AK217" i="1"/>
  <c r="AL217" i="1"/>
  <c r="AM217" i="1"/>
  <c r="AN217" i="1"/>
  <c r="AO217" i="1"/>
  <c r="AP217" i="1"/>
  <c r="AQ217" i="1"/>
  <c r="Y218" i="1"/>
  <c r="Z218" i="1"/>
  <c r="AA218" i="1"/>
  <c r="AB218" i="1"/>
  <c r="AC218" i="1"/>
  <c r="AD218" i="1"/>
  <c r="AE218" i="1"/>
  <c r="AF218" i="1"/>
  <c r="AG218" i="1"/>
  <c r="AH218" i="1"/>
  <c r="AI218" i="1"/>
  <c r="AJ218" i="1"/>
  <c r="AK218" i="1"/>
  <c r="AL218" i="1"/>
  <c r="AM218" i="1"/>
  <c r="AN218" i="1"/>
  <c r="AO218" i="1"/>
  <c r="AP218" i="1"/>
  <c r="AQ218" i="1"/>
  <c r="Y219" i="1"/>
  <c r="Z219" i="1"/>
  <c r="AA219" i="1"/>
  <c r="AB219" i="1"/>
  <c r="AC219" i="1"/>
  <c r="AD219" i="1"/>
  <c r="AE219" i="1"/>
  <c r="AF219" i="1"/>
  <c r="AG219" i="1"/>
  <c r="AH219" i="1"/>
  <c r="AI219" i="1"/>
  <c r="AJ219" i="1"/>
  <c r="AK219" i="1"/>
  <c r="AL219" i="1"/>
  <c r="AM219" i="1"/>
  <c r="AN219" i="1"/>
  <c r="AO219" i="1"/>
  <c r="AP219" i="1"/>
  <c r="AQ219" i="1"/>
  <c r="Y220" i="1"/>
  <c r="Z220" i="1"/>
  <c r="AA220" i="1"/>
  <c r="AB220" i="1"/>
  <c r="AC220" i="1"/>
  <c r="AD220" i="1"/>
  <c r="AE220" i="1"/>
  <c r="AF220" i="1"/>
  <c r="AG220" i="1"/>
  <c r="AH220" i="1"/>
  <c r="AI220" i="1"/>
  <c r="AJ220" i="1"/>
  <c r="AK220" i="1"/>
  <c r="AL220" i="1"/>
  <c r="AM220" i="1"/>
  <c r="AN220" i="1"/>
  <c r="AO220" i="1"/>
  <c r="AP220" i="1"/>
  <c r="AQ220" i="1"/>
  <c r="Y221" i="1"/>
  <c r="Z221" i="1"/>
  <c r="AA221" i="1"/>
  <c r="AB221" i="1"/>
  <c r="AC221" i="1"/>
  <c r="AD221" i="1"/>
  <c r="AE221" i="1"/>
  <c r="AF221" i="1"/>
  <c r="AG221" i="1"/>
  <c r="AH221" i="1"/>
  <c r="AI221" i="1"/>
  <c r="AJ221" i="1"/>
  <c r="AK221" i="1"/>
  <c r="AL221" i="1"/>
  <c r="AM221" i="1"/>
  <c r="AN221" i="1"/>
  <c r="AO221" i="1"/>
  <c r="AP221" i="1"/>
  <c r="AQ221" i="1"/>
  <c r="Y222" i="1"/>
  <c r="Z222" i="1"/>
  <c r="AA222" i="1"/>
  <c r="AB222" i="1"/>
  <c r="AC222" i="1"/>
  <c r="AD222" i="1"/>
  <c r="AE222" i="1"/>
  <c r="AF222" i="1"/>
  <c r="AG222" i="1"/>
  <c r="AH222" i="1"/>
  <c r="AI222" i="1"/>
  <c r="AJ222" i="1"/>
  <c r="AK222" i="1"/>
  <c r="AL222" i="1"/>
  <c r="AM222" i="1"/>
  <c r="AN222" i="1"/>
  <c r="AO222" i="1"/>
  <c r="AP222" i="1"/>
  <c r="AQ222" i="1"/>
  <c r="Y223" i="1"/>
  <c r="Z223" i="1"/>
  <c r="AA223" i="1"/>
  <c r="AB223" i="1"/>
  <c r="AC223" i="1"/>
  <c r="AD223" i="1"/>
  <c r="AE223" i="1"/>
  <c r="AF223" i="1"/>
  <c r="AG223" i="1"/>
  <c r="AH223" i="1"/>
  <c r="AI223" i="1"/>
  <c r="AJ223" i="1"/>
  <c r="AK223" i="1"/>
  <c r="AL223" i="1"/>
  <c r="AM223" i="1"/>
  <c r="AN223" i="1"/>
  <c r="AO223" i="1"/>
  <c r="AP223" i="1"/>
  <c r="AQ223" i="1"/>
  <c r="Y224" i="1"/>
  <c r="Z224" i="1"/>
  <c r="AA224" i="1"/>
  <c r="AB224" i="1"/>
  <c r="AC224" i="1"/>
  <c r="AD224" i="1"/>
  <c r="AE224" i="1"/>
  <c r="AF224" i="1"/>
  <c r="AG224" i="1"/>
  <c r="AH224" i="1"/>
  <c r="AI224" i="1"/>
  <c r="AJ224" i="1"/>
  <c r="AK224" i="1"/>
  <c r="AL224" i="1"/>
  <c r="AM224" i="1"/>
  <c r="AN224" i="1"/>
  <c r="AO224" i="1"/>
  <c r="AP224" i="1"/>
  <c r="AQ224" i="1"/>
  <c r="Y225" i="1"/>
  <c r="Z225" i="1"/>
  <c r="AA225" i="1"/>
  <c r="AB225" i="1"/>
  <c r="AC225" i="1"/>
  <c r="AD225" i="1"/>
  <c r="AE225" i="1"/>
  <c r="AF225" i="1"/>
  <c r="AG225" i="1"/>
  <c r="AH225" i="1"/>
  <c r="AI225" i="1"/>
  <c r="AJ225" i="1"/>
  <c r="AK225" i="1"/>
  <c r="AL225" i="1"/>
  <c r="AM225" i="1"/>
  <c r="AN225" i="1"/>
  <c r="AO225" i="1"/>
  <c r="AP225" i="1"/>
  <c r="AQ225" i="1"/>
  <c r="Y226" i="1"/>
  <c r="Z226" i="1"/>
  <c r="AA226" i="1"/>
  <c r="AB226" i="1"/>
  <c r="AC226" i="1"/>
  <c r="AD226" i="1"/>
  <c r="AE226" i="1"/>
  <c r="AF226" i="1"/>
  <c r="AG226" i="1"/>
  <c r="AH226" i="1"/>
  <c r="AI226" i="1"/>
  <c r="AJ226" i="1"/>
  <c r="AK226" i="1"/>
  <c r="AL226" i="1"/>
  <c r="AM226" i="1"/>
  <c r="AN226" i="1"/>
  <c r="AO226" i="1"/>
  <c r="AP226" i="1"/>
  <c r="AQ226" i="1"/>
  <c r="Y227" i="1"/>
  <c r="Z227" i="1"/>
  <c r="AA227" i="1"/>
  <c r="AB227" i="1"/>
  <c r="AC227" i="1"/>
  <c r="AD227" i="1"/>
  <c r="AE227" i="1"/>
  <c r="AF227" i="1"/>
  <c r="AG227" i="1"/>
  <c r="AH227" i="1"/>
  <c r="AI227" i="1"/>
  <c r="AJ227" i="1"/>
  <c r="AK227" i="1"/>
  <c r="AL227" i="1"/>
  <c r="AM227" i="1"/>
  <c r="AN227" i="1"/>
  <c r="AO227" i="1"/>
  <c r="AP227" i="1"/>
  <c r="AQ227" i="1"/>
  <c r="Y228" i="1"/>
  <c r="Z228" i="1"/>
  <c r="AA228" i="1"/>
  <c r="AB228" i="1"/>
  <c r="AC228" i="1"/>
  <c r="AD228" i="1"/>
  <c r="AE228" i="1"/>
  <c r="AF228" i="1"/>
  <c r="AG228" i="1"/>
  <c r="AH228" i="1"/>
  <c r="AI228" i="1"/>
  <c r="AJ228" i="1"/>
  <c r="AK228" i="1"/>
  <c r="AL228" i="1"/>
  <c r="AM228" i="1"/>
  <c r="AN228" i="1"/>
  <c r="AO228" i="1"/>
  <c r="AP228" i="1"/>
  <c r="AQ228" i="1"/>
  <c r="Y229" i="1"/>
  <c r="Z229" i="1"/>
  <c r="AA229" i="1"/>
  <c r="AB229" i="1"/>
  <c r="AC229" i="1"/>
  <c r="AD229" i="1"/>
  <c r="AE229" i="1"/>
  <c r="AF229" i="1"/>
  <c r="AG229" i="1"/>
  <c r="AH229" i="1"/>
  <c r="AI229" i="1"/>
  <c r="AJ229" i="1"/>
  <c r="AK229" i="1"/>
  <c r="AL229" i="1"/>
  <c r="AM229" i="1"/>
  <c r="AN229" i="1"/>
  <c r="AO229" i="1"/>
  <c r="AP229" i="1"/>
  <c r="AQ229" i="1"/>
  <c r="Y230" i="1"/>
  <c r="Z230" i="1"/>
  <c r="AA230" i="1"/>
  <c r="AB230" i="1"/>
  <c r="AC230" i="1"/>
  <c r="AD230" i="1"/>
  <c r="AE230" i="1"/>
  <c r="AF230" i="1"/>
  <c r="AG230" i="1"/>
  <c r="AH230" i="1"/>
  <c r="AI230" i="1"/>
  <c r="AJ230" i="1"/>
  <c r="AK230" i="1"/>
  <c r="AL230" i="1"/>
  <c r="AM230" i="1"/>
  <c r="AN230" i="1"/>
  <c r="AO230" i="1"/>
  <c r="AP230" i="1"/>
  <c r="AQ230" i="1"/>
  <c r="Y231" i="1"/>
  <c r="Z231" i="1"/>
  <c r="AA231" i="1"/>
  <c r="AB231" i="1"/>
  <c r="AC231" i="1"/>
  <c r="AD231" i="1"/>
  <c r="AE231" i="1"/>
  <c r="AF231" i="1"/>
  <c r="AG231" i="1"/>
  <c r="AH231" i="1"/>
  <c r="AI231" i="1"/>
  <c r="AJ231" i="1"/>
  <c r="AK231" i="1"/>
  <c r="AL231" i="1"/>
  <c r="AM231" i="1"/>
  <c r="AN231" i="1"/>
  <c r="AO231" i="1"/>
  <c r="AP231" i="1"/>
  <c r="AQ231" i="1"/>
  <c r="Y232" i="1"/>
  <c r="Z232" i="1"/>
  <c r="AA232" i="1"/>
  <c r="AB232" i="1"/>
  <c r="AC232" i="1"/>
  <c r="AD232" i="1"/>
  <c r="AE232" i="1"/>
  <c r="AF232" i="1"/>
  <c r="AG232" i="1"/>
  <c r="AH232" i="1"/>
  <c r="AI232" i="1"/>
  <c r="AJ232" i="1"/>
  <c r="AK232" i="1"/>
  <c r="AL232" i="1"/>
  <c r="AM232" i="1"/>
  <c r="AN232" i="1"/>
  <c r="AO232" i="1"/>
  <c r="AP232" i="1"/>
  <c r="AQ232" i="1"/>
  <c r="Y233" i="1"/>
  <c r="Z233" i="1"/>
  <c r="AA233" i="1"/>
  <c r="AB233" i="1"/>
  <c r="AC233" i="1"/>
  <c r="AD233" i="1"/>
  <c r="AE233" i="1"/>
  <c r="AF233" i="1"/>
  <c r="AG233" i="1"/>
  <c r="AH233" i="1"/>
  <c r="AI233" i="1"/>
  <c r="AJ233" i="1"/>
  <c r="AK233" i="1"/>
  <c r="AL233" i="1"/>
  <c r="AM233" i="1"/>
  <c r="AN233" i="1"/>
  <c r="AO233" i="1"/>
  <c r="AP233" i="1"/>
  <c r="AQ233" i="1"/>
  <c r="Y234" i="1"/>
  <c r="Z234" i="1"/>
  <c r="AA234" i="1"/>
  <c r="AB234" i="1"/>
  <c r="AC234" i="1"/>
  <c r="AD234" i="1"/>
  <c r="AE234" i="1"/>
  <c r="AF234" i="1"/>
  <c r="AG234" i="1"/>
  <c r="AH234" i="1"/>
  <c r="AI234" i="1"/>
  <c r="AJ234" i="1"/>
  <c r="AK234" i="1"/>
  <c r="AL234" i="1"/>
  <c r="AM234" i="1"/>
  <c r="AN234" i="1"/>
  <c r="AO234" i="1"/>
  <c r="AP234" i="1"/>
  <c r="AQ234" i="1"/>
  <c r="Y235" i="1"/>
  <c r="Z235" i="1"/>
  <c r="AA235" i="1"/>
  <c r="AB235" i="1"/>
  <c r="AC235" i="1"/>
  <c r="AD235" i="1"/>
  <c r="AE235" i="1"/>
  <c r="AF235" i="1"/>
  <c r="AG235" i="1"/>
  <c r="AH235" i="1"/>
  <c r="AI235" i="1"/>
  <c r="AJ235" i="1"/>
  <c r="AK235" i="1"/>
  <c r="AL235" i="1"/>
  <c r="AM235" i="1"/>
  <c r="AN235" i="1"/>
  <c r="AO235" i="1"/>
  <c r="AP235" i="1"/>
  <c r="AQ235" i="1"/>
  <c r="Y236" i="1"/>
  <c r="Z236" i="1"/>
  <c r="AA236" i="1"/>
  <c r="AB236" i="1"/>
  <c r="AC236" i="1"/>
  <c r="AD236" i="1"/>
  <c r="AE236" i="1"/>
  <c r="AF236" i="1"/>
  <c r="AG236" i="1"/>
  <c r="AH236" i="1"/>
  <c r="AI236" i="1"/>
  <c r="AJ236" i="1"/>
  <c r="AK236" i="1"/>
  <c r="AL236" i="1"/>
  <c r="AM236" i="1"/>
  <c r="AN236" i="1"/>
  <c r="AO236" i="1"/>
  <c r="AP236" i="1"/>
  <c r="AQ236" i="1"/>
  <c r="Y237" i="1"/>
  <c r="Z237" i="1"/>
  <c r="AA237" i="1"/>
  <c r="AB237" i="1"/>
  <c r="AC237" i="1"/>
  <c r="AD237" i="1"/>
  <c r="AE237" i="1"/>
  <c r="AF237" i="1"/>
  <c r="AG237" i="1"/>
  <c r="AH237" i="1"/>
  <c r="AI237" i="1"/>
  <c r="AJ237" i="1"/>
  <c r="AK237" i="1"/>
  <c r="AL237" i="1"/>
  <c r="AM237" i="1"/>
  <c r="AN237" i="1"/>
  <c r="AO237" i="1"/>
  <c r="AP237" i="1"/>
  <c r="AQ237" i="1"/>
  <c r="Y238" i="1"/>
  <c r="Z238" i="1"/>
  <c r="AA238" i="1"/>
  <c r="AB238" i="1"/>
  <c r="AC238" i="1"/>
  <c r="AD238" i="1"/>
  <c r="AE238" i="1"/>
  <c r="AF238" i="1"/>
  <c r="AG238" i="1"/>
  <c r="AH238" i="1"/>
  <c r="AI238" i="1"/>
  <c r="AJ238" i="1"/>
  <c r="AK238" i="1"/>
  <c r="AL238" i="1"/>
  <c r="AM238" i="1"/>
  <c r="AN238" i="1"/>
  <c r="AO238" i="1"/>
  <c r="AP238" i="1"/>
  <c r="AQ238" i="1"/>
  <c r="Y239" i="1"/>
  <c r="Z239" i="1"/>
  <c r="AA239" i="1"/>
  <c r="AB239" i="1"/>
  <c r="AC239" i="1"/>
  <c r="AD239" i="1"/>
  <c r="AE239" i="1"/>
  <c r="AF239" i="1"/>
  <c r="AG239" i="1"/>
  <c r="AH239" i="1"/>
  <c r="AI239" i="1"/>
  <c r="AJ239" i="1"/>
  <c r="AK239" i="1"/>
  <c r="AL239" i="1"/>
  <c r="AM239" i="1"/>
  <c r="AN239" i="1"/>
  <c r="AO239" i="1"/>
  <c r="AP239" i="1"/>
  <c r="AQ239" i="1"/>
  <c r="Y240" i="1"/>
  <c r="Z240" i="1"/>
  <c r="AA240" i="1"/>
  <c r="AB240" i="1"/>
  <c r="AC240" i="1"/>
  <c r="AD240" i="1"/>
  <c r="AE240" i="1"/>
  <c r="AF240" i="1"/>
  <c r="AG240" i="1"/>
  <c r="AH240" i="1"/>
  <c r="AI240" i="1"/>
  <c r="AJ240" i="1"/>
  <c r="AK240" i="1"/>
  <c r="AL240" i="1"/>
  <c r="AM240" i="1"/>
  <c r="AN240" i="1"/>
  <c r="AO240" i="1"/>
  <c r="AP240" i="1"/>
  <c r="AQ240" i="1"/>
  <c r="Y241" i="1"/>
  <c r="Z241" i="1"/>
  <c r="AA241" i="1"/>
  <c r="AB241" i="1"/>
  <c r="AC241" i="1"/>
  <c r="AD241" i="1"/>
  <c r="AE241" i="1"/>
  <c r="AF241" i="1"/>
  <c r="AG241" i="1"/>
  <c r="AH241" i="1"/>
  <c r="AI241" i="1"/>
  <c r="AJ241" i="1"/>
  <c r="AK241" i="1"/>
  <c r="AL241" i="1"/>
  <c r="AM241" i="1"/>
  <c r="AN241" i="1"/>
  <c r="AO241" i="1"/>
  <c r="AP241" i="1"/>
  <c r="AQ241" i="1"/>
  <c r="Y242" i="1"/>
  <c r="Z242" i="1"/>
  <c r="AA242" i="1"/>
  <c r="AB242" i="1"/>
  <c r="AC242" i="1"/>
  <c r="AD242" i="1"/>
  <c r="AE242" i="1"/>
  <c r="AF242" i="1"/>
  <c r="AG242" i="1"/>
  <c r="AH242" i="1"/>
  <c r="AI242" i="1"/>
  <c r="AJ242" i="1"/>
  <c r="AK242" i="1"/>
  <c r="AL242" i="1"/>
  <c r="AM242" i="1"/>
  <c r="AN242" i="1"/>
  <c r="AO242" i="1"/>
  <c r="AP242" i="1"/>
  <c r="AQ242" i="1"/>
  <c r="Y243" i="1"/>
  <c r="Z243" i="1"/>
  <c r="AA243" i="1"/>
  <c r="AB243" i="1"/>
  <c r="AC243" i="1"/>
  <c r="AD243" i="1"/>
  <c r="AE243" i="1"/>
  <c r="AF243" i="1"/>
  <c r="AG243" i="1"/>
  <c r="AH243" i="1"/>
  <c r="AI243" i="1"/>
  <c r="AJ243" i="1"/>
  <c r="AK243" i="1"/>
  <c r="AL243" i="1"/>
  <c r="AM243" i="1"/>
  <c r="AN243" i="1"/>
  <c r="AO243" i="1"/>
  <c r="AP243" i="1"/>
  <c r="AQ243" i="1"/>
  <c r="Y244" i="1"/>
  <c r="Z244" i="1"/>
  <c r="AA244" i="1"/>
  <c r="AB244" i="1"/>
  <c r="AC244" i="1"/>
  <c r="AD244" i="1"/>
  <c r="AE244" i="1"/>
  <c r="AF244" i="1"/>
  <c r="AG244" i="1"/>
  <c r="AH244" i="1"/>
  <c r="AI244" i="1"/>
  <c r="AJ244" i="1"/>
  <c r="AK244" i="1"/>
  <c r="AL244" i="1"/>
  <c r="AM244" i="1"/>
  <c r="AN244" i="1"/>
  <c r="AO244" i="1"/>
  <c r="AP244" i="1"/>
  <c r="AQ244" i="1"/>
  <c r="Y245" i="1"/>
  <c r="Z245" i="1"/>
  <c r="AA245" i="1"/>
  <c r="AB245" i="1"/>
  <c r="AC245" i="1"/>
  <c r="AD245" i="1"/>
  <c r="AE245" i="1"/>
  <c r="AF245" i="1"/>
  <c r="AG245" i="1"/>
  <c r="AH245" i="1"/>
  <c r="AI245" i="1"/>
  <c r="AJ245" i="1"/>
  <c r="AK245" i="1"/>
  <c r="AL245" i="1"/>
  <c r="AM245" i="1"/>
  <c r="AN245" i="1"/>
  <c r="AO245" i="1"/>
  <c r="AP245" i="1"/>
  <c r="AQ245" i="1"/>
  <c r="Y246" i="1"/>
  <c r="Z246" i="1"/>
  <c r="AA246" i="1"/>
  <c r="AB246" i="1"/>
  <c r="AC246" i="1"/>
  <c r="AD246" i="1"/>
  <c r="AE246" i="1"/>
  <c r="AF246" i="1"/>
  <c r="AG246" i="1"/>
  <c r="AH246" i="1"/>
  <c r="AI246" i="1"/>
  <c r="AJ246" i="1"/>
  <c r="AK246" i="1"/>
  <c r="AL246" i="1"/>
  <c r="AM246" i="1"/>
  <c r="AN246" i="1"/>
  <c r="AO246" i="1"/>
  <c r="AP246" i="1"/>
  <c r="AQ246" i="1"/>
  <c r="Y247" i="1"/>
  <c r="Z247" i="1"/>
  <c r="AA247" i="1"/>
  <c r="AB247" i="1"/>
  <c r="AC247" i="1"/>
  <c r="AD247" i="1"/>
  <c r="AE247" i="1"/>
  <c r="AF247" i="1"/>
  <c r="AG247" i="1"/>
  <c r="AH247" i="1"/>
  <c r="AI247" i="1"/>
  <c r="AJ247" i="1"/>
  <c r="AK247" i="1"/>
  <c r="AL247" i="1"/>
  <c r="AM247" i="1"/>
  <c r="AN247" i="1"/>
  <c r="AO247" i="1"/>
  <c r="AP247" i="1"/>
  <c r="AQ247" i="1"/>
  <c r="Y248" i="1"/>
  <c r="Z248" i="1"/>
  <c r="AA248" i="1"/>
  <c r="AB248" i="1"/>
  <c r="AC248" i="1"/>
  <c r="AD248" i="1"/>
  <c r="AE248" i="1"/>
  <c r="AF248" i="1"/>
  <c r="AG248" i="1"/>
  <c r="AH248" i="1"/>
  <c r="AI248" i="1"/>
  <c r="AJ248" i="1"/>
  <c r="AK248" i="1"/>
  <c r="AL248" i="1"/>
  <c r="AM248" i="1"/>
  <c r="AN248" i="1"/>
  <c r="AO248" i="1"/>
  <c r="AP248" i="1"/>
  <c r="AQ248" i="1"/>
  <c r="Y249" i="1"/>
  <c r="Z249" i="1"/>
  <c r="AA249" i="1"/>
  <c r="AB249" i="1"/>
  <c r="AC249" i="1"/>
  <c r="AD249" i="1"/>
  <c r="AE249" i="1"/>
  <c r="AF249" i="1"/>
  <c r="AG249" i="1"/>
  <c r="AH249" i="1"/>
  <c r="AI249" i="1"/>
  <c r="AJ249" i="1"/>
  <c r="AK249" i="1"/>
  <c r="AL249" i="1"/>
  <c r="AM249" i="1"/>
  <c r="AN249" i="1"/>
  <c r="AO249" i="1"/>
  <c r="AP249" i="1"/>
  <c r="AQ249" i="1"/>
  <c r="Y250" i="1"/>
  <c r="Z250" i="1"/>
  <c r="AA250" i="1"/>
  <c r="AB250" i="1"/>
  <c r="AC250" i="1"/>
  <c r="AD250" i="1"/>
  <c r="AE250" i="1"/>
  <c r="AF250" i="1"/>
  <c r="AG250" i="1"/>
  <c r="AH250" i="1"/>
  <c r="AI250" i="1"/>
  <c r="AJ250" i="1"/>
  <c r="AK250" i="1"/>
  <c r="AL250" i="1"/>
  <c r="AM250" i="1"/>
  <c r="AN250" i="1"/>
  <c r="AO250" i="1"/>
  <c r="AP250" i="1"/>
  <c r="AQ250" i="1"/>
  <c r="Y251" i="1"/>
  <c r="Z251" i="1"/>
  <c r="AA251" i="1"/>
  <c r="AB251" i="1"/>
  <c r="AC251" i="1"/>
  <c r="AD251" i="1"/>
  <c r="AE251" i="1"/>
  <c r="AF251" i="1"/>
  <c r="AG251" i="1"/>
  <c r="AH251" i="1"/>
  <c r="AI251" i="1"/>
  <c r="AJ251" i="1"/>
  <c r="AK251" i="1"/>
  <c r="AL251" i="1"/>
  <c r="AM251" i="1"/>
  <c r="AN251" i="1"/>
  <c r="AO251" i="1"/>
  <c r="AP251" i="1"/>
  <c r="AQ251" i="1"/>
  <c r="Y252" i="1"/>
  <c r="Z252" i="1"/>
  <c r="AA252" i="1"/>
  <c r="AB252" i="1"/>
  <c r="AC252" i="1"/>
  <c r="AD252" i="1"/>
  <c r="AE252" i="1"/>
  <c r="AF252" i="1"/>
  <c r="AG252" i="1"/>
  <c r="AH252" i="1"/>
  <c r="AI252" i="1"/>
  <c r="AJ252" i="1"/>
  <c r="AK252" i="1"/>
  <c r="AL252" i="1"/>
  <c r="AM252" i="1"/>
  <c r="AN252" i="1"/>
  <c r="AO252" i="1"/>
  <c r="AP252" i="1"/>
  <c r="AQ252" i="1"/>
  <c r="Y253" i="1"/>
  <c r="Z253" i="1"/>
  <c r="AA253" i="1"/>
  <c r="AB253" i="1"/>
  <c r="AC253" i="1"/>
  <c r="AD253" i="1"/>
  <c r="AE253" i="1"/>
  <c r="AF253" i="1"/>
  <c r="AG253" i="1"/>
  <c r="AH253" i="1"/>
  <c r="AI253" i="1"/>
  <c r="AJ253" i="1"/>
  <c r="AK253" i="1"/>
  <c r="AL253" i="1"/>
  <c r="AM253" i="1"/>
  <c r="AN253" i="1"/>
  <c r="AO253" i="1"/>
  <c r="AP253" i="1"/>
  <c r="AQ253" i="1"/>
  <c r="Y254" i="1"/>
  <c r="Z254" i="1"/>
  <c r="AA254" i="1"/>
  <c r="AB254" i="1"/>
  <c r="AC254" i="1"/>
  <c r="AD254" i="1"/>
  <c r="AE254" i="1"/>
  <c r="AF254" i="1"/>
  <c r="AG254" i="1"/>
  <c r="AH254" i="1"/>
  <c r="AI254" i="1"/>
  <c r="AJ254" i="1"/>
  <c r="AK254" i="1"/>
  <c r="AL254" i="1"/>
  <c r="AM254" i="1"/>
  <c r="AN254" i="1"/>
  <c r="AO254" i="1"/>
  <c r="AP254" i="1"/>
  <c r="AQ254" i="1"/>
  <c r="Y255" i="1"/>
  <c r="Z255" i="1"/>
  <c r="AA255" i="1"/>
  <c r="AB255" i="1"/>
  <c r="AC255" i="1"/>
  <c r="AD255" i="1"/>
  <c r="AE255" i="1"/>
  <c r="AF255" i="1"/>
  <c r="AG255" i="1"/>
  <c r="AH255" i="1"/>
  <c r="AI255" i="1"/>
  <c r="AJ255" i="1"/>
  <c r="AK255" i="1"/>
  <c r="AL255" i="1"/>
  <c r="AM255" i="1"/>
  <c r="AN255" i="1"/>
  <c r="AO255" i="1"/>
  <c r="AP255" i="1"/>
  <c r="AQ255" i="1"/>
  <c r="Y256" i="1"/>
  <c r="Z256" i="1"/>
  <c r="AA256" i="1"/>
  <c r="AB256" i="1"/>
  <c r="AC256" i="1"/>
  <c r="AD256" i="1"/>
  <c r="AE256" i="1"/>
  <c r="AF256" i="1"/>
  <c r="AG256" i="1"/>
  <c r="AH256" i="1"/>
  <c r="AI256" i="1"/>
  <c r="AJ256" i="1"/>
  <c r="AK256" i="1"/>
  <c r="AL256" i="1"/>
  <c r="AM256" i="1"/>
  <c r="AN256" i="1"/>
  <c r="AO256" i="1"/>
  <c r="AP256" i="1"/>
  <c r="AQ256" i="1"/>
  <c r="Y257" i="1"/>
  <c r="Z257" i="1"/>
  <c r="AA257" i="1"/>
  <c r="AB257" i="1"/>
  <c r="AC257" i="1"/>
  <c r="AD257" i="1"/>
  <c r="AE257" i="1"/>
  <c r="AF257" i="1"/>
  <c r="AG257" i="1"/>
  <c r="AH257" i="1"/>
  <c r="AI257" i="1"/>
  <c r="AJ257" i="1"/>
  <c r="AK257" i="1"/>
  <c r="AL257" i="1"/>
  <c r="AM257" i="1"/>
  <c r="AN257" i="1"/>
  <c r="AO257" i="1"/>
  <c r="AP257" i="1"/>
  <c r="AQ257" i="1"/>
  <c r="Y258" i="1"/>
  <c r="Z258" i="1"/>
  <c r="AA258" i="1"/>
  <c r="AB258" i="1"/>
  <c r="AC258" i="1"/>
  <c r="AD258" i="1"/>
  <c r="AE258" i="1"/>
  <c r="AF258" i="1"/>
  <c r="AG258" i="1"/>
  <c r="AH258" i="1"/>
  <c r="AI258" i="1"/>
  <c r="AJ258" i="1"/>
  <c r="AK258" i="1"/>
  <c r="AL258" i="1"/>
  <c r="AM258" i="1"/>
  <c r="AN258" i="1"/>
  <c r="AO258" i="1"/>
  <c r="AP258" i="1"/>
  <c r="AQ258" i="1"/>
  <c r="Y259" i="1"/>
  <c r="Z259" i="1"/>
  <c r="AA259" i="1"/>
  <c r="AB259" i="1"/>
  <c r="AC259" i="1"/>
  <c r="AD259" i="1"/>
  <c r="AE259" i="1"/>
  <c r="AF259" i="1"/>
  <c r="AG259" i="1"/>
  <c r="AH259" i="1"/>
  <c r="AI259" i="1"/>
  <c r="AJ259" i="1"/>
  <c r="AK259" i="1"/>
  <c r="AL259" i="1"/>
  <c r="AM259" i="1"/>
  <c r="AN259" i="1"/>
  <c r="AO259" i="1"/>
  <c r="AP259" i="1"/>
  <c r="AQ259" i="1"/>
  <c r="Y260" i="1"/>
  <c r="Z260" i="1"/>
  <c r="AA260" i="1"/>
  <c r="AB260" i="1"/>
  <c r="AC260" i="1"/>
  <c r="AD260" i="1"/>
  <c r="AE260" i="1"/>
  <c r="AF260" i="1"/>
  <c r="AG260" i="1"/>
  <c r="AH260" i="1"/>
  <c r="AI260" i="1"/>
  <c r="AJ260" i="1"/>
  <c r="AK260" i="1"/>
  <c r="AL260" i="1"/>
  <c r="AM260" i="1"/>
  <c r="AN260" i="1"/>
  <c r="AO260" i="1"/>
  <c r="AP260" i="1"/>
  <c r="AQ260" i="1"/>
  <c r="Y261" i="1"/>
  <c r="Z261" i="1"/>
  <c r="AA261" i="1"/>
  <c r="AB261" i="1"/>
  <c r="AC261" i="1"/>
  <c r="AD261" i="1"/>
  <c r="AE261" i="1"/>
  <c r="AF261" i="1"/>
  <c r="AG261" i="1"/>
  <c r="AH261" i="1"/>
  <c r="AI261" i="1"/>
  <c r="AJ261" i="1"/>
  <c r="AK261" i="1"/>
  <c r="AL261" i="1"/>
  <c r="AM261" i="1"/>
  <c r="AN261" i="1"/>
  <c r="AO261" i="1"/>
  <c r="AP261" i="1"/>
  <c r="AQ261" i="1"/>
  <c r="Y262" i="1"/>
  <c r="Z262" i="1"/>
  <c r="AA262" i="1"/>
  <c r="AB262" i="1"/>
  <c r="AC262" i="1"/>
  <c r="AD262" i="1"/>
  <c r="AE262" i="1"/>
  <c r="AF262" i="1"/>
  <c r="AG262" i="1"/>
  <c r="AH262" i="1"/>
  <c r="AI262" i="1"/>
  <c r="AJ262" i="1"/>
  <c r="AK262" i="1"/>
  <c r="AL262" i="1"/>
  <c r="AM262" i="1"/>
  <c r="AN262" i="1"/>
  <c r="AO262" i="1"/>
  <c r="AP262" i="1"/>
  <c r="AQ262" i="1"/>
  <c r="Y263" i="1"/>
  <c r="Z263" i="1"/>
  <c r="AA263" i="1"/>
  <c r="AB263" i="1"/>
  <c r="AC263" i="1"/>
  <c r="AD263" i="1"/>
  <c r="AE263" i="1"/>
  <c r="AF263" i="1"/>
  <c r="AG263" i="1"/>
  <c r="AH263" i="1"/>
  <c r="AI263" i="1"/>
  <c r="AJ263" i="1"/>
  <c r="AK263" i="1"/>
  <c r="AL263" i="1"/>
  <c r="AM263" i="1"/>
  <c r="AN263" i="1"/>
  <c r="AO263" i="1"/>
  <c r="AP263" i="1"/>
  <c r="AQ263" i="1"/>
  <c r="Y264" i="1"/>
  <c r="Z264" i="1"/>
  <c r="AA264" i="1"/>
  <c r="AB264" i="1"/>
  <c r="AC264" i="1"/>
  <c r="AD264" i="1"/>
  <c r="AE264" i="1"/>
  <c r="AF264" i="1"/>
  <c r="AG264" i="1"/>
  <c r="AH264" i="1"/>
  <c r="AI264" i="1"/>
  <c r="AJ264" i="1"/>
  <c r="AK264" i="1"/>
  <c r="AL264" i="1"/>
  <c r="AM264" i="1"/>
  <c r="AN264" i="1"/>
  <c r="AO264" i="1"/>
  <c r="AP264" i="1"/>
  <c r="AQ264" i="1"/>
  <c r="Y265" i="1"/>
  <c r="Z265" i="1"/>
  <c r="AA265" i="1"/>
  <c r="AB265" i="1"/>
  <c r="AC265" i="1"/>
  <c r="AD265" i="1"/>
  <c r="AE265" i="1"/>
  <c r="AF265" i="1"/>
  <c r="AG265" i="1"/>
  <c r="AH265" i="1"/>
  <c r="AI265" i="1"/>
  <c r="AJ265" i="1"/>
  <c r="AK265" i="1"/>
  <c r="AL265" i="1"/>
  <c r="AM265" i="1"/>
  <c r="AN265" i="1"/>
  <c r="AO265" i="1"/>
  <c r="AP265" i="1"/>
  <c r="AQ265" i="1"/>
  <c r="Y266" i="1"/>
  <c r="Z266" i="1"/>
  <c r="AA266" i="1"/>
  <c r="AB266" i="1"/>
  <c r="AC266" i="1"/>
  <c r="AD266" i="1"/>
  <c r="AE266" i="1"/>
  <c r="AF266" i="1"/>
  <c r="AG266" i="1"/>
  <c r="AH266" i="1"/>
  <c r="AI266" i="1"/>
  <c r="AJ266" i="1"/>
  <c r="AK266" i="1"/>
  <c r="AL266" i="1"/>
  <c r="AM266" i="1"/>
  <c r="AN266" i="1"/>
  <c r="AO266" i="1"/>
  <c r="AP266" i="1"/>
  <c r="AQ266" i="1"/>
  <c r="Y267" i="1"/>
  <c r="Z267" i="1"/>
  <c r="AA267" i="1"/>
  <c r="AB267" i="1"/>
  <c r="AC267" i="1"/>
  <c r="AD267" i="1"/>
  <c r="AE267" i="1"/>
  <c r="AF267" i="1"/>
  <c r="AG267" i="1"/>
  <c r="AH267" i="1"/>
  <c r="AI267" i="1"/>
  <c r="AJ267" i="1"/>
  <c r="AK267" i="1"/>
  <c r="AL267" i="1"/>
  <c r="AM267" i="1"/>
  <c r="AN267" i="1"/>
  <c r="AO267" i="1"/>
  <c r="AP267" i="1"/>
  <c r="AQ267" i="1"/>
  <c r="Y268" i="1"/>
  <c r="Z268" i="1"/>
  <c r="AA268" i="1"/>
  <c r="AB268" i="1"/>
  <c r="AC268" i="1"/>
  <c r="AD268" i="1"/>
  <c r="AE268" i="1"/>
  <c r="AF268" i="1"/>
  <c r="AG268" i="1"/>
  <c r="AH268" i="1"/>
  <c r="AI268" i="1"/>
  <c r="AJ268" i="1"/>
  <c r="AK268" i="1"/>
  <c r="AL268" i="1"/>
  <c r="AM268" i="1"/>
  <c r="AN268" i="1"/>
  <c r="AO268" i="1"/>
  <c r="AP268" i="1"/>
  <c r="AQ268" i="1"/>
  <c r="Y269" i="1"/>
  <c r="Z269" i="1"/>
  <c r="AA269" i="1"/>
  <c r="AB269" i="1"/>
  <c r="AC269" i="1"/>
  <c r="AD269" i="1"/>
  <c r="AE269" i="1"/>
  <c r="AF269" i="1"/>
  <c r="AG269" i="1"/>
  <c r="AH269" i="1"/>
  <c r="AI269" i="1"/>
  <c r="AJ269" i="1"/>
  <c r="AK269" i="1"/>
  <c r="AL269" i="1"/>
  <c r="AM269" i="1"/>
  <c r="AN269" i="1"/>
  <c r="AO269" i="1"/>
  <c r="AP269" i="1"/>
  <c r="AQ269" i="1"/>
  <c r="Y270" i="1"/>
  <c r="Z270" i="1"/>
  <c r="AA270" i="1"/>
  <c r="AB270" i="1"/>
  <c r="AC270" i="1"/>
  <c r="AD270" i="1"/>
  <c r="AE270" i="1"/>
  <c r="AF270" i="1"/>
  <c r="AG270" i="1"/>
  <c r="AH270" i="1"/>
  <c r="AI270" i="1"/>
  <c r="AJ270" i="1"/>
  <c r="AK270" i="1"/>
  <c r="AL270" i="1"/>
  <c r="AM270" i="1"/>
  <c r="AN270" i="1"/>
  <c r="AO270" i="1"/>
  <c r="AP270" i="1"/>
  <c r="AQ270" i="1"/>
  <c r="Y271" i="1"/>
  <c r="Z271" i="1"/>
  <c r="AA271" i="1"/>
  <c r="AB271" i="1"/>
  <c r="AC271" i="1"/>
  <c r="AD271" i="1"/>
  <c r="AE271" i="1"/>
  <c r="AF271" i="1"/>
  <c r="AG271" i="1"/>
  <c r="AH271" i="1"/>
  <c r="AI271" i="1"/>
  <c r="AJ271" i="1"/>
  <c r="AK271" i="1"/>
  <c r="AL271" i="1"/>
  <c r="AM271" i="1"/>
  <c r="AN271" i="1"/>
  <c r="AO271" i="1"/>
  <c r="AP271" i="1"/>
  <c r="AQ271" i="1"/>
  <c r="Y272" i="1"/>
  <c r="Z272" i="1"/>
  <c r="AA272" i="1"/>
  <c r="AB272" i="1"/>
  <c r="AC272" i="1"/>
  <c r="AD272" i="1"/>
  <c r="AE272" i="1"/>
  <c r="AF272" i="1"/>
  <c r="AG272" i="1"/>
  <c r="AH272" i="1"/>
  <c r="AI272" i="1"/>
  <c r="AJ272" i="1"/>
  <c r="AK272" i="1"/>
  <c r="AL272" i="1"/>
  <c r="AM272" i="1"/>
  <c r="AN272" i="1"/>
  <c r="AO272" i="1"/>
  <c r="AP272" i="1"/>
  <c r="AQ272" i="1"/>
  <c r="Y273" i="1"/>
  <c r="Z273" i="1"/>
  <c r="AA273" i="1"/>
  <c r="AB273" i="1"/>
  <c r="AC273" i="1"/>
  <c r="AD273" i="1"/>
  <c r="AE273" i="1"/>
  <c r="AF273" i="1"/>
  <c r="AG273" i="1"/>
  <c r="AH273" i="1"/>
  <c r="AI273" i="1"/>
  <c r="AJ273" i="1"/>
  <c r="AK273" i="1"/>
  <c r="AL273" i="1"/>
  <c r="AM273" i="1"/>
  <c r="AN273" i="1"/>
  <c r="AO273" i="1"/>
  <c r="AP273" i="1"/>
  <c r="AQ273" i="1"/>
  <c r="Y274" i="1"/>
  <c r="Z274" i="1"/>
  <c r="AA274" i="1"/>
  <c r="AB274" i="1"/>
  <c r="AC274" i="1"/>
  <c r="AD274" i="1"/>
  <c r="AE274" i="1"/>
  <c r="AF274" i="1"/>
  <c r="AG274" i="1"/>
  <c r="AH274" i="1"/>
  <c r="AI274" i="1"/>
  <c r="AJ274" i="1"/>
  <c r="AK274" i="1"/>
  <c r="AL274" i="1"/>
  <c r="AM274" i="1"/>
  <c r="AN274" i="1"/>
  <c r="AO274" i="1"/>
  <c r="AP274" i="1"/>
  <c r="AQ274" i="1"/>
  <c r="Y275" i="1"/>
  <c r="Z275" i="1"/>
  <c r="AA275" i="1"/>
  <c r="AB275" i="1"/>
  <c r="AC275" i="1"/>
  <c r="AD275" i="1"/>
  <c r="AE275" i="1"/>
  <c r="AF275" i="1"/>
  <c r="AG275" i="1"/>
  <c r="AH275" i="1"/>
  <c r="AI275" i="1"/>
  <c r="AJ275" i="1"/>
  <c r="AK275" i="1"/>
  <c r="AL275" i="1"/>
  <c r="AM275" i="1"/>
  <c r="AN275" i="1"/>
  <c r="AO275" i="1"/>
  <c r="AP275" i="1"/>
  <c r="AQ275" i="1"/>
  <c r="Y276" i="1"/>
  <c r="Z276" i="1"/>
  <c r="AA276" i="1"/>
  <c r="AB276" i="1"/>
  <c r="AC276" i="1"/>
  <c r="AD276" i="1"/>
  <c r="AE276" i="1"/>
  <c r="AF276" i="1"/>
  <c r="AG276" i="1"/>
  <c r="AH276" i="1"/>
  <c r="AI276" i="1"/>
  <c r="AJ276" i="1"/>
  <c r="AK276" i="1"/>
  <c r="AL276" i="1"/>
  <c r="AM276" i="1"/>
  <c r="AN276" i="1"/>
  <c r="AO276" i="1"/>
  <c r="AP276" i="1"/>
  <c r="AQ276" i="1"/>
  <c r="Y277" i="1"/>
  <c r="Z277" i="1"/>
  <c r="AA277" i="1"/>
  <c r="AB277" i="1"/>
  <c r="AC277" i="1"/>
  <c r="AD277" i="1"/>
  <c r="AE277" i="1"/>
  <c r="AF277" i="1"/>
  <c r="AG277" i="1"/>
  <c r="AH277" i="1"/>
  <c r="AI277" i="1"/>
  <c r="AJ277" i="1"/>
  <c r="AK277" i="1"/>
  <c r="AL277" i="1"/>
  <c r="AM277" i="1"/>
  <c r="AN277" i="1"/>
  <c r="AO277" i="1"/>
  <c r="AP277" i="1"/>
  <c r="AQ277" i="1"/>
  <c r="Y278" i="1"/>
  <c r="Z278" i="1"/>
  <c r="AA278" i="1"/>
  <c r="AB278" i="1"/>
  <c r="AC278" i="1"/>
  <c r="AD278" i="1"/>
  <c r="AE278" i="1"/>
  <c r="AF278" i="1"/>
  <c r="AG278" i="1"/>
  <c r="AH278" i="1"/>
  <c r="AI278" i="1"/>
  <c r="AJ278" i="1"/>
  <c r="AK278" i="1"/>
  <c r="AL278" i="1"/>
  <c r="AM278" i="1"/>
  <c r="AN278" i="1"/>
  <c r="AO278" i="1"/>
  <c r="AP278" i="1"/>
  <c r="AQ278" i="1"/>
  <c r="Y279" i="1"/>
  <c r="Z279" i="1"/>
  <c r="AA279" i="1"/>
  <c r="AB279" i="1"/>
  <c r="AC279" i="1"/>
  <c r="AD279" i="1"/>
  <c r="AE279" i="1"/>
  <c r="AF279" i="1"/>
  <c r="AG279" i="1"/>
  <c r="AH279" i="1"/>
  <c r="AI279" i="1"/>
  <c r="AJ279" i="1"/>
  <c r="AK279" i="1"/>
  <c r="AL279" i="1"/>
  <c r="AM279" i="1"/>
  <c r="AN279" i="1"/>
  <c r="AO279" i="1"/>
  <c r="AP279" i="1"/>
  <c r="AQ279" i="1"/>
  <c r="Y280" i="1"/>
  <c r="Z280" i="1"/>
  <c r="AA280" i="1"/>
  <c r="AB280" i="1"/>
  <c r="AC280" i="1"/>
  <c r="AD280" i="1"/>
  <c r="AE280" i="1"/>
  <c r="AF280" i="1"/>
  <c r="AG280" i="1"/>
  <c r="AH280" i="1"/>
  <c r="AI280" i="1"/>
  <c r="AJ280" i="1"/>
  <c r="AK280" i="1"/>
  <c r="AL280" i="1"/>
  <c r="AM280" i="1"/>
  <c r="AN280" i="1"/>
  <c r="AO280" i="1"/>
  <c r="AP280" i="1"/>
  <c r="AQ280" i="1"/>
  <c r="Y281" i="1"/>
  <c r="Z281" i="1"/>
  <c r="AA281" i="1"/>
  <c r="AB281" i="1"/>
  <c r="AC281" i="1"/>
  <c r="AD281" i="1"/>
  <c r="AE281" i="1"/>
  <c r="AF281" i="1"/>
  <c r="AG281" i="1"/>
  <c r="AH281" i="1"/>
  <c r="AI281" i="1"/>
  <c r="AJ281" i="1"/>
  <c r="AK281" i="1"/>
  <c r="AL281" i="1"/>
  <c r="AM281" i="1"/>
  <c r="AN281" i="1"/>
  <c r="AO281" i="1"/>
  <c r="AP281" i="1"/>
  <c r="AQ281" i="1"/>
  <c r="Y282" i="1"/>
  <c r="Z282" i="1"/>
  <c r="AA282" i="1"/>
  <c r="AB282" i="1"/>
  <c r="AC282" i="1"/>
  <c r="AD282" i="1"/>
  <c r="AE282" i="1"/>
  <c r="AF282" i="1"/>
  <c r="AG282" i="1"/>
  <c r="AH282" i="1"/>
  <c r="AI282" i="1"/>
  <c r="AJ282" i="1"/>
  <c r="AK282" i="1"/>
  <c r="AL282" i="1"/>
  <c r="AM282" i="1"/>
  <c r="AN282" i="1"/>
  <c r="AO282" i="1"/>
  <c r="AP282" i="1"/>
  <c r="AQ282" i="1"/>
  <c r="Z3" i="1"/>
  <c r="AA3" i="1"/>
  <c r="AB3" i="1"/>
  <c r="AC3" i="1"/>
  <c r="AD3" i="1"/>
  <c r="AE3" i="1"/>
  <c r="AF3" i="1"/>
  <c r="AG3" i="1"/>
  <c r="AH3" i="1"/>
  <c r="AI3" i="1"/>
  <c r="AJ3" i="1"/>
  <c r="AK3" i="1"/>
  <c r="AL3" i="1"/>
  <c r="AM3" i="1"/>
  <c r="AN3" i="1"/>
  <c r="AO3" i="1"/>
  <c r="AP3" i="1"/>
  <c r="AQ3" i="1"/>
  <c r="Y3" i="1"/>
  <c r="L283" i="5" l="1"/>
  <c r="Q4" i="2" s="1"/>
  <c r="M283" i="5"/>
  <c r="Q8" i="2" s="1"/>
  <c r="AO22" i="2"/>
  <c r="AF14" i="2"/>
  <c r="AP25" i="2"/>
  <c r="AE21" i="2"/>
  <c r="AI17" i="2"/>
  <c r="AE13" i="2"/>
  <c r="AP9" i="2"/>
  <c r="AC13" i="2"/>
  <c r="AO283" i="1"/>
  <c r="AM23" i="2" s="1"/>
  <c r="AI19" i="2"/>
  <c r="AE15" i="2"/>
  <c r="AI11" i="2"/>
  <c r="AH7" i="2"/>
  <c r="AK25" i="2"/>
  <c r="AG21" i="2"/>
  <c r="AK17" i="2"/>
  <c r="AP13" i="2"/>
  <c r="AK9" i="2"/>
  <c r="AP18" i="2"/>
  <c r="AE18" i="2"/>
  <c r="AI18" i="2"/>
  <c r="AJ283" i="1"/>
  <c r="AM18" i="2" s="1"/>
  <c r="AG18" i="2"/>
  <c r="AK18" i="2"/>
  <c r="AC18" i="2"/>
  <c r="AP10" i="2"/>
  <c r="AE10" i="2"/>
  <c r="AI10" i="2"/>
  <c r="AB283" i="1"/>
  <c r="AM10" i="2" s="1"/>
  <c r="AG10" i="2"/>
  <c r="AK10" i="2"/>
  <c r="AC10" i="2"/>
  <c r="AP283" i="1"/>
  <c r="AM24" i="2" s="1"/>
  <c r="AG24" i="2"/>
  <c r="AK24" i="2"/>
  <c r="AC24" i="2"/>
  <c r="AO24" i="2"/>
  <c r="AP24" i="2"/>
  <c r="AE24" i="2"/>
  <c r="AI24" i="2"/>
  <c r="AL283" i="1"/>
  <c r="AM20" i="2" s="1"/>
  <c r="AG20" i="2"/>
  <c r="AK20" i="2"/>
  <c r="AC20" i="2"/>
  <c r="AO20" i="2"/>
  <c r="AP20" i="2"/>
  <c r="AE20" i="2"/>
  <c r="AI20" i="2"/>
  <c r="AH283" i="1"/>
  <c r="AM16" i="2" s="1"/>
  <c r="AG16" i="2"/>
  <c r="AK16" i="2"/>
  <c r="AC16" i="2"/>
  <c r="AO16" i="2"/>
  <c r="AP16" i="2"/>
  <c r="AE16" i="2"/>
  <c r="AI16" i="2"/>
  <c r="AD283" i="1"/>
  <c r="AM12" i="2" s="1"/>
  <c r="AG12" i="2"/>
  <c r="AK12" i="2"/>
  <c r="AC12" i="2"/>
  <c r="AO12" i="2"/>
  <c r="AP12" i="2"/>
  <c r="AE12" i="2"/>
  <c r="AI12" i="2"/>
  <c r="Z283" i="1"/>
  <c r="AM8" i="2" s="1"/>
  <c r="AG8" i="2"/>
  <c r="AK8" i="2"/>
  <c r="AC8" i="2"/>
  <c r="AO8" i="2"/>
  <c r="AD8" i="2"/>
  <c r="AH8" i="2"/>
  <c r="AL8" i="2"/>
  <c r="AP8" i="2"/>
  <c r="AE8" i="2"/>
  <c r="AI8" i="2"/>
  <c r="AJ7" i="2"/>
  <c r="AC9" i="2"/>
  <c r="AC17" i="2"/>
  <c r="AC25" i="2"/>
  <c r="AE25" i="2"/>
  <c r="AF24" i="2"/>
  <c r="AG23" i="2"/>
  <c r="AH22" i="2"/>
  <c r="AI21" i="2"/>
  <c r="AJ20" i="2"/>
  <c r="AK19" i="2"/>
  <c r="AL18" i="2"/>
  <c r="AD18" i="2"/>
  <c r="AE17" i="2"/>
  <c r="AF16" i="2"/>
  <c r="AG15" i="2"/>
  <c r="AH14" i="2"/>
  <c r="AI13" i="2"/>
  <c r="AJ12" i="2"/>
  <c r="AK11" i="2"/>
  <c r="AL10" i="2"/>
  <c r="AD10" i="2"/>
  <c r="AJ8" i="2"/>
  <c r="AC283" i="1"/>
  <c r="AM11" i="2" s="1"/>
  <c r="AO18" i="2"/>
  <c r="AP17" i="2"/>
  <c r="AD23" i="2"/>
  <c r="AD19" i="2"/>
  <c r="AD15" i="2"/>
  <c r="AD11" i="2"/>
  <c r="AC11" i="2"/>
  <c r="AC19" i="2"/>
  <c r="AL24" i="2"/>
  <c r="AD24" i="2"/>
  <c r="AE23" i="2"/>
  <c r="AF22" i="2"/>
  <c r="AH20" i="2"/>
  <c r="AJ18" i="2"/>
  <c r="AL16" i="2"/>
  <c r="AD16" i="2"/>
  <c r="AG13" i="2"/>
  <c r="AH12" i="2"/>
  <c r="AJ10" i="2"/>
  <c r="AF8" i="2"/>
  <c r="AP22" i="2"/>
  <c r="AE22" i="2"/>
  <c r="AI22" i="2"/>
  <c r="AN283" i="1"/>
  <c r="AM22" i="2" s="1"/>
  <c r="AG22" i="2"/>
  <c r="AK22" i="2"/>
  <c r="AC22" i="2"/>
  <c r="AP14" i="2"/>
  <c r="AE14" i="2"/>
  <c r="AI14" i="2"/>
  <c r="AF283" i="1"/>
  <c r="AM14" i="2" s="1"/>
  <c r="AG14" i="2"/>
  <c r="AK14" i="2"/>
  <c r="AC14" i="2"/>
  <c r="AP23" i="2"/>
  <c r="AP19" i="2"/>
  <c r="AP15" i="2"/>
  <c r="AP11" i="2"/>
  <c r="AG7" i="2"/>
  <c r="AK7" i="2"/>
  <c r="AP7" i="2"/>
  <c r="AO7" i="2"/>
  <c r="Y283" i="1"/>
  <c r="AM7" i="2" s="1"/>
  <c r="AE7" i="2"/>
  <c r="AI7" i="2"/>
  <c r="AC7" i="2"/>
  <c r="AF7" i="2"/>
  <c r="AC21" i="2"/>
  <c r="AI25" i="2"/>
  <c r="AJ24" i="2"/>
  <c r="AK23" i="2"/>
  <c r="AL22" i="2"/>
  <c r="AD22" i="2"/>
  <c r="AF20" i="2"/>
  <c r="AG19" i="2"/>
  <c r="AH18" i="2"/>
  <c r="AJ16" i="2"/>
  <c r="AK15" i="2"/>
  <c r="AL14" i="2"/>
  <c r="AD14" i="2"/>
  <c r="AF12" i="2"/>
  <c r="AG11" i="2"/>
  <c r="AH10" i="2"/>
  <c r="AI9" i="2"/>
  <c r="AK283" i="1"/>
  <c r="AM19" i="2" s="1"/>
  <c r="AO10" i="2"/>
  <c r="AO25" i="2"/>
  <c r="AF25" i="2"/>
  <c r="AJ25" i="2"/>
  <c r="AQ283" i="1"/>
  <c r="AM25" i="2" s="1"/>
  <c r="AD25" i="2"/>
  <c r="AH25" i="2"/>
  <c r="AL25" i="2"/>
  <c r="AO21" i="2"/>
  <c r="AF21" i="2"/>
  <c r="AJ21" i="2"/>
  <c r="AM283" i="1"/>
  <c r="AM21" i="2" s="1"/>
  <c r="AD21" i="2"/>
  <c r="AH21" i="2"/>
  <c r="AL21" i="2"/>
  <c r="AO17" i="2"/>
  <c r="AF17" i="2"/>
  <c r="AJ17" i="2"/>
  <c r="AI283" i="1"/>
  <c r="AM17" i="2" s="1"/>
  <c r="AD17" i="2"/>
  <c r="AH17" i="2"/>
  <c r="AL17" i="2"/>
  <c r="AO13" i="2"/>
  <c r="AF13" i="2"/>
  <c r="AJ13" i="2"/>
  <c r="AE283" i="1"/>
  <c r="AM13" i="2" s="1"/>
  <c r="AD13" i="2"/>
  <c r="AH13" i="2"/>
  <c r="AL13" i="2"/>
  <c r="AO9" i="2"/>
  <c r="AF9" i="2"/>
  <c r="AJ9" i="2"/>
  <c r="AA283" i="1"/>
  <c r="AM9" i="2" s="1"/>
  <c r="AG9" i="2"/>
  <c r="AD9" i="2"/>
  <c r="AH9" i="2"/>
  <c r="AL9" i="2"/>
  <c r="AL7" i="2"/>
  <c r="AD7" i="2"/>
  <c r="AC15" i="2"/>
  <c r="AC23" i="2"/>
  <c r="AG25" i="2"/>
  <c r="AH24" i="2"/>
  <c r="AI23" i="2"/>
  <c r="AJ22" i="2"/>
  <c r="AK21" i="2"/>
  <c r="AL20" i="2"/>
  <c r="AD20" i="2"/>
  <c r="AE19" i="2"/>
  <c r="AF18" i="2"/>
  <c r="AG17" i="2"/>
  <c r="AH16" i="2"/>
  <c r="AI15" i="2"/>
  <c r="AJ14" i="2"/>
  <c r="AK13" i="2"/>
  <c r="AL12" i="2"/>
  <c r="AD12" i="2"/>
  <c r="AE11" i="2"/>
  <c r="AF10" i="2"/>
  <c r="AE9" i="2"/>
  <c r="AG283" i="1"/>
  <c r="AM15" i="2" s="1"/>
  <c r="AO14" i="2"/>
  <c r="AP21" i="2"/>
  <c r="AJ23" i="2"/>
  <c r="AF23" i="2"/>
  <c r="AJ19" i="2"/>
  <c r="AF19" i="2"/>
  <c r="AJ15" i="2"/>
  <c r="AF15" i="2"/>
  <c r="AJ11" i="2"/>
  <c r="AF11" i="2"/>
  <c r="AO11" i="2"/>
  <c r="AO15" i="2"/>
  <c r="AO19" i="2"/>
  <c r="AO23" i="2"/>
  <c r="AL23" i="2"/>
  <c r="AH23" i="2"/>
  <c r="AL19" i="2"/>
  <c r="AH19" i="2"/>
  <c r="AL15" i="2"/>
  <c r="AH15" i="2"/>
  <c r="AL11" i="2"/>
  <c r="AH11" i="2"/>
  <c r="U326" i="4"/>
  <c r="AM26" i="2" l="1"/>
  <c r="AH26" i="2"/>
  <c r="AC26" i="2"/>
  <c r="AI26" i="2"/>
  <c r="AJ26" i="2"/>
  <c r="AD26" i="2"/>
  <c r="AE26" i="2"/>
  <c r="AK26" i="2"/>
  <c r="AL26" i="2"/>
  <c r="AF26" i="2"/>
  <c r="AR283" i="1"/>
  <c r="AG26" i="2"/>
  <c r="O283" i="1" l="1"/>
  <c r="P283" i="1"/>
  <c r="Q283" i="1"/>
  <c r="R283" i="1"/>
  <c r="S283" i="1"/>
  <c r="L283" i="1"/>
  <c r="M283" i="1"/>
  <c r="N283" i="1"/>
  <c r="K283" i="1"/>
  <c r="J283" i="1"/>
</calcChain>
</file>

<file path=xl/sharedStrings.xml><?xml version="1.0" encoding="utf-8"?>
<sst xmlns="http://schemas.openxmlformats.org/spreadsheetml/2006/main" count="5176" uniqueCount="1672">
  <si>
    <t>Primary category</t>
  </si>
  <si>
    <t>Authors</t>
  </si>
  <si>
    <t>Title</t>
  </si>
  <si>
    <t>Year</t>
  </si>
  <si>
    <t>Source title</t>
  </si>
  <si>
    <t>Cited by</t>
  </si>
  <si>
    <t>DOI</t>
  </si>
  <si>
    <t>Reviewer</t>
  </si>
  <si>
    <t>Full categories</t>
  </si>
  <si>
    <t>ARTICLE INFORMATION</t>
  </si>
  <si>
    <t>Global SA</t>
  </si>
  <si>
    <t>OAT SA</t>
  </si>
  <si>
    <t>Global UA</t>
  </si>
  <si>
    <t>OAT UA</t>
  </si>
  <si>
    <t>Other/Unclear</t>
  </si>
  <si>
    <t>SA METHOD</t>
  </si>
  <si>
    <t>Linear</t>
  </si>
  <si>
    <t>Nonlinear</t>
  </si>
  <si>
    <t>Unclear</t>
  </si>
  <si>
    <t>MODEL LINEARITY</t>
  </si>
  <si>
    <t>Method</t>
  </si>
  <si>
    <t>Model</t>
  </si>
  <si>
    <t>PAPER FOCUS</t>
  </si>
  <si>
    <t>NOTES</t>
  </si>
  <si>
    <t>WB</t>
  </si>
  <si>
    <t>CHEM_ENG</t>
  </si>
  <si>
    <t>MATHS</t>
  </si>
  <si>
    <t>MEDICINE</t>
  </si>
  <si>
    <t>Boukouvala F., Niotis V., Ramachandran R., Muzzio F.J., Ierapetritou M.G.</t>
  </si>
  <si>
    <t>An integrated approach for dynamic flowsheet modeling and sensitivity analysis of a continuous tablet manufacturing process</t>
  </si>
  <si>
    <t>Ferdous R., Khan F., Sadiq R., Amyotte P., Veitch B.</t>
  </si>
  <si>
    <t>Analyzing system safety and risks under uncertainty using a bow-tie diagram: An innovative approach</t>
  </si>
  <si>
    <t>Li T., Garg R., Galvin J., Pannala S.</t>
  </si>
  <si>
    <t>Open-source MFIX-DEM software for gas-solids flows: Part II - Validation studies</t>
  </si>
  <si>
    <t>Pérez-Aparicio J.L., Palma R., Taylor R.L.</t>
  </si>
  <si>
    <t>Finite element analysis and material sensitivity of Peltier thermoelectric cells coolers</t>
  </si>
  <si>
    <t>Li G., Li B., Li X.-S., Zhang Y., Wang Y.</t>
  </si>
  <si>
    <t>Experimental and numerical studies on gas production from methane hydrate in porous media by depressurization in pilot-scale hydrate simulator</t>
  </si>
  <si>
    <t>Zhang Y., Brown T.R., Hu G., Brown R.C.</t>
  </si>
  <si>
    <t>Techno-economic analysis of monosaccharide production via fast pyrolysis of lignocellulose</t>
  </si>
  <si>
    <t>Liang S., Xu M., Zhang T.</t>
  </si>
  <si>
    <t>Unintended consequences of bioethanol feedstock choice in China</t>
  </si>
  <si>
    <t>Fazeli H., Soleimani R., Ahmadi M.-A., Badrnezhad R., Mohammadi A.H.</t>
  </si>
  <si>
    <t>Experimental study and modeling of ultrafiltration of refinery effluents using a hybrid intelligent approach</t>
  </si>
  <si>
    <t>Dutta A., Talmadge M., Hensley J., Worley M., Dudgeon D., Barton D., Groenendijk P., Ferrari D., Stears B., Searcy E., Wright C., Hess J.R.</t>
  </si>
  <si>
    <t>Techno-economics for conversion of lignocellulosic biomass to ethanol by indirect gasification and mixed alcohol synthesis</t>
  </si>
  <si>
    <t>Vangsgaard A.K., Mauricio-Iglesias M., Gernaey K.V., Smets B.F., Sin G.</t>
  </si>
  <si>
    <t>Sensitivity analysis of autotrophic N removal by a granule based bioreactor: Influence of mass transfer versus microbial kinetics</t>
  </si>
  <si>
    <t>Brownbridge G., Azadi P., Smallbone A., Bhave A., Taylor B., Kraft M.</t>
  </si>
  <si>
    <t>The future viability of algae-derived biodiesel under economic and technical uncertainties</t>
  </si>
  <si>
    <t>Sarkar B.</t>
  </si>
  <si>
    <t>An inventory model with reliability in an imperfect production process</t>
  </si>
  <si>
    <t>Vahdani B., Mousavi S.M., Tavakkoli-Moghaddam R., Hashemi H.</t>
  </si>
  <si>
    <t>A new design of the elimination and choice translating reality method for multi-criteria group decision-making in an intuitionistic fuzzy environment</t>
  </si>
  <si>
    <t>Baiocchi M., Cheng J., Small D.S.</t>
  </si>
  <si>
    <t>Instrumental variable methods for causal inference</t>
  </si>
  <si>
    <t>Wang P., Lu Z., Tang Z.</t>
  </si>
  <si>
    <t>An application of the Kriging method in global sensitivity analysis with parameter uncertainty</t>
  </si>
  <si>
    <t>Keyvanshokooh E., Fattahi M., Seyed-Hosseini S.M., Tavakkoli-Moghaddam R.</t>
  </si>
  <si>
    <t>A dynamic pricing approach for returned products in integrated forward/reverse logistics network design</t>
  </si>
  <si>
    <t>Riley W.J., Maggi F., Kleber M., Torn M.S., Tang J.Y., Dwivedi D., Guerry N.</t>
  </si>
  <si>
    <t>Long residence times of rapidly decomposable soil organic matter: Application of a multi-phase, multi-component, and vertically resolved model (BAMS1) to soil carbon dynamics</t>
  </si>
  <si>
    <t>Megann A., Storkey D., Aksenov Y., Alderson S., Calvert D., Graham T., Hyder P., Siddorn J., Sinha B.</t>
  </si>
  <si>
    <t>GO5.0: The joint NERC-Met Office NEMO global ocean model for use in coupled and forced applications</t>
  </si>
  <si>
    <t>Owhadi H., Scovel C., Sullivant T.J., McKerns M., Ortiz M.</t>
  </si>
  <si>
    <t>Optimal uncertainty quantification</t>
  </si>
  <si>
    <t>Wang J., Ye J., Yin H., Feng E., Wang L.</t>
  </si>
  <si>
    <t>Sensitivity analysis and identification of kinetic parameters in batch fermentation of glycerol</t>
  </si>
  <si>
    <t>Janon A., Klein T., Lagnoux A., Nodet M., Prieur C.</t>
  </si>
  <si>
    <t>Asymptotic normality and efficiency of two Sobol index estimators</t>
  </si>
  <si>
    <t>Murray C.J.L., Rosenfeld L.C., Lim S.S., Andrews K.G., Foreman K.J., Haring D., Fullman N., Naghavi M., Lozano R., Lopez A.D.</t>
  </si>
  <si>
    <t>Global malaria mortality between 1980 and 2010: A systematic analysis</t>
  </si>
  <si>
    <t>Tan H.-J., Norton E.C., Ye Z., Hafez K.S., Gore J.L., Miller D.C.</t>
  </si>
  <si>
    <t>Long-term survival following partial vs radical nephrectomy among older patients with early-stage kidney cancer</t>
  </si>
  <si>
    <t>Sherwood S.C., Bony S., Dufresne J.-L.</t>
  </si>
  <si>
    <t>Spread in model climate sensitivity traced to atmospheric convective mixing</t>
  </si>
  <si>
    <t>Colilla S., Crow A., Petkun W., Singer D.E., Simon T., Liu X.</t>
  </si>
  <si>
    <t>Estimates of current and future incidence and prevalence of atrial fibrillation in the U.S. adult population</t>
  </si>
  <si>
    <t>Hoeks C.M.A., Schouten M.G., Bomers J.G.R., Hoogendoorn S.P., Hulsbergen-Van De Kaa C.A., Hambrock T., Vergunst H., Sedelaar J.P.M., Fütterer J.J., Barentsz J.O.</t>
  </si>
  <si>
    <t>Three-tesla magnetic resonance-guided prostate biopsy in men with increased prostate-specific antigen and repeated, negative, random, systematic, transrectal ultrasound biopsies: Detection of clinically significant prostate cancers</t>
  </si>
  <si>
    <t>Briggs A.H., Weinstein M.C., Fenwick E.A.L., Karnon J., Sculpher M.J., Paltiel A.D.</t>
  </si>
  <si>
    <t>Model parameter estimation and uncertainty analysis: A report of the ISPOR-SMDM modeling good research practices task force working group-6</t>
  </si>
  <si>
    <t>Model parameter estimation and uncertainty: A report of the ISPOR-SMDM modeling good research practices task force-6</t>
  </si>
  <si>
    <t>Harrington A.R., Armstrong E.P., Nolan Jr. P.E., Malone D.C.</t>
  </si>
  <si>
    <t>Cost-effectiveness of apixaban, dabigatran, rivaroxaban, and warfarin for stroke prevention in atrial fibrillation</t>
  </si>
  <si>
    <t>Menzies N.A., Cohen T., Lin H.-H., Murray M., Salomon J.A.</t>
  </si>
  <si>
    <t>Population Health Impact and Cost-Effectiveness of Tuberculosis Diagnosis with Xpert MTB/RIF: A Dynamic Simulation and Economic Evaluation</t>
  </si>
  <si>
    <t>Sullivan S.D., Mauskopf J.A., Augustovski F., Jaime Caro J., Lee K.M., Minchin M., Orlewska E., Penna P., Rodriguez Barrios J.-M., Shau W.-Y.</t>
  </si>
  <si>
    <t>Budget impact analysis - Principles of good practice: Report of the ISPOR 2012 budget impact analysis good practice II task force</t>
  </si>
  <si>
    <t>Najafzadeh M., Andersson K., Shrank W.H., Krumme A.A., Matlin O.S., Brennan T., Avorn J., Choudhry N.K.</t>
  </si>
  <si>
    <t>Cost-effectiveness of novel regimens for the treatment of hepatitis C virus</t>
  </si>
  <si>
    <t>Coffin P.O., Sullivan S.D.</t>
  </si>
  <si>
    <t>Cost-effectiveness of distributing naloxone to heroin users for lay overdose reversal</t>
  </si>
  <si>
    <t>Hampson K., Coudeville L., Lembo T., Sambo M., Kieffer A., Attlan M., Barrat J., Blanton J.D., Briggs D.J., Cleaveland S., Costa P., Freuling C.M., Hiby E., Knopf L., Leanes F., Meslin F.-X., Metlin A., Miranda M.E., Müller T., Nel L.H., Recuenco S., Rupprecht C.E., Schumacher C., Taylor L., Vigilato M.A.N., Zinsstag J., Dushoff J.</t>
  </si>
  <si>
    <t>Estimating the Global Burden of Endemic Canine Rabies</t>
  </si>
  <si>
    <t>Watt M., Mealing S., Eaton J., Piazza N., Moat N., Brasseur P., Palmer S., Busca R., Sculpher M.</t>
  </si>
  <si>
    <t>Cost-effectiveness of transcatheter aortic valve replacement in patients ineligible for conventional aortic valve replacement</t>
  </si>
  <si>
    <t>White I.R., Carpenter J., Horton N.J.</t>
  </si>
  <si>
    <t>Including all individuals is not enough: Lessons for intention-to-treat analysis</t>
  </si>
  <si>
    <t>Coyle D., Coyle K., Cameron C., Lee K., Kelly S., Steiner S., Wells G.A.</t>
  </si>
  <si>
    <t>Cost-effectiveness of new oral anticoagulants compared with warfarin in preventing stroke and other cardiovascular events in patients with atrial fibrillation</t>
  </si>
  <si>
    <t>Hayes A.J., Leal J., Gray A.M., Holman R.R., Clarke P.M.</t>
  </si>
  <si>
    <t>UKPDS Outcomes Model 2: A new version of a model to simulate lifetime health outcomes of patients with type 2 diabetes mellitus using data from the 30 year united kingdom prospective diabetes Study: UKPDS 82</t>
  </si>
  <si>
    <t>Moreno S.G., Novielli N., Cooper N.J.</t>
  </si>
  <si>
    <t>Cost-effectiveness of the implantable HeartMate II left ventricular assist device for patients awaiting heart transplantation</t>
  </si>
  <si>
    <t>Forrest L.F., Adams J., Wareham H., Rubin G., White M.</t>
  </si>
  <si>
    <t>Socioeconomic Inequalities in Lung Cancer Treatment: Systematic Review and Meta-Analysis</t>
  </si>
  <si>
    <t>Crider K.S., Devine O., Hao L., Dowling N.F., Li S., Molloy A.M., Li Z., Zhu J., Berry R.J.</t>
  </si>
  <si>
    <t>Population red blood cell folate concentrations for prevention of neural tube defects: Bayesian model</t>
  </si>
  <si>
    <t>Leslie L.K., Cohen J.T., Newburger J.W., Alexander M.E., Wong J.B., Sherwin E.D., Rodday A.M., Parsons S.K., Triedman J.K.</t>
  </si>
  <si>
    <t>Costs and benefits of targeted screening for causes of sudden cardiac death in children and adolescents</t>
  </si>
  <si>
    <t>Computers and Chemical Engineering</t>
  </si>
  <si>
    <t>10.1016/j.compchemeng.2012.02.015</t>
  </si>
  <si>
    <t>Process Safety and Environmental Protection</t>
  </si>
  <si>
    <t>10.1016/j.psep.2011.08.010</t>
  </si>
  <si>
    <t>Powder Technology</t>
  </si>
  <si>
    <t>10.1016/j.powtec.2011.09.020</t>
  </si>
  <si>
    <t>International Journal of Heat and Mass Transfer</t>
  </si>
  <si>
    <t>10.1016/j.ijheatmasstransfer.2011.08.031</t>
  </si>
  <si>
    <t>Energy and Fuels</t>
  </si>
  <si>
    <t>10.1021/ef301229k</t>
  </si>
  <si>
    <t>Bioresource Technology</t>
  </si>
  <si>
    <t>10.1016/j.biortech.2012.09.070</t>
  </si>
  <si>
    <t>10.1016/j.biortech.2012.08.097</t>
  </si>
  <si>
    <t>10.1021/ef400179b</t>
  </si>
  <si>
    <t>Environmental Progress and Sustainable Energy</t>
  </si>
  <si>
    <t>10.1002/ep.10625</t>
  </si>
  <si>
    <t>10.1016/j.biortech.2012.07.087</t>
  </si>
  <si>
    <t>10.1016/j.biortech.2013.10.062</t>
  </si>
  <si>
    <t>Applied Mathematics and Computation</t>
  </si>
  <si>
    <t>10.1016/j.amc.2011.10.053</t>
  </si>
  <si>
    <t>Applied Mathematical Modelling</t>
  </si>
  <si>
    <t>10.1016/j.apm.2012.04.033</t>
  </si>
  <si>
    <t>Statistics in Medicine</t>
  </si>
  <si>
    <t>10.1002/sim.6128</t>
  </si>
  <si>
    <t>10.1016/j.apm.2013.01.019</t>
  </si>
  <si>
    <t>10.1016/j.apm.2013.05.042</t>
  </si>
  <si>
    <t>Geoscientific Model Development</t>
  </si>
  <si>
    <t>10.5194/gmd-7-1335-2014</t>
  </si>
  <si>
    <t>10.5194/gmd-7-1069-2014</t>
  </si>
  <si>
    <t>SIAM Review</t>
  </si>
  <si>
    <t>10.1137/10080782X</t>
  </si>
  <si>
    <t>Journal of Computational and Applied Mathematics</t>
  </si>
  <si>
    <t>10.1016/j.cam.2011.11.015</t>
  </si>
  <si>
    <t>ESAIM - Probability and Statistics</t>
  </si>
  <si>
    <t>10.1051/ps/2013040</t>
  </si>
  <si>
    <t>The Lancet</t>
  </si>
  <si>
    <t>10.1016/S0140-6736(12)60034-8</t>
  </si>
  <si>
    <t>JAMA - Journal of the American Medical Association</t>
  </si>
  <si>
    <t>10.1001/jama.2012.475</t>
  </si>
  <si>
    <t>Nature</t>
  </si>
  <si>
    <t>10.1038/nature12829</t>
  </si>
  <si>
    <t>American Journal of Cardiology</t>
  </si>
  <si>
    <t>10.1016/j.amjcard.2013.05.063</t>
  </si>
  <si>
    <t>European Urology</t>
  </si>
  <si>
    <t>10.1016/j.eururo.2012.01.047</t>
  </si>
  <si>
    <t>Medical Decision Making</t>
  </si>
  <si>
    <t>10.1177/0272989X12458348</t>
  </si>
  <si>
    <t>Value in Health</t>
  </si>
  <si>
    <t>10.1016/j.jval.2012.04.014</t>
  </si>
  <si>
    <t>Stroke</t>
  </si>
  <si>
    <t>10.1161/STROKEAHA.111.000402</t>
  </si>
  <si>
    <t>PLoS Medicine</t>
  </si>
  <si>
    <t>10.1371/journal.pmed.1001347</t>
  </si>
  <si>
    <t>10.1016/j.jval.2013.08.2291</t>
  </si>
  <si>
    <t>Annals of Internal Medicine</t>
  </si>
  <si>
    <t>10.7326/M14-1152</t>
  </si>
  <si>
    <t>PLoS Neglected Tropical Diseases</t>
  </si>
  <si>
    <t>10.1371/journal.pntd.0003709</t>
  </si>
  <si>
    <t>Heart</t>
  </si>
  <si>
    <t>10.1136/heartjnl-2011-300444</t>
  </si>
  <si>
    <t>Clinical Trials</t>
  </si>
  <si>
    <t>10.1177/1740774512450098</t>
  </si>
  <si>
    <t>10.1016/j.jval.2013.01.009</t>
  </si>
  <si>
    <t>Diabetologia</t>
  </si>
  <si>
    <t>10.1007/s00125-013-2940-y</t>
  </si>
  <si>
    <t>Journal of Heart and Lung Transplantation</t>
  </si>
  <si>
    <t>10.1016/j.healun.2011.10.017</t>
  </si>
  <si>
    <t>10.1371/journal.pmed.1001376</t>
  </si>
  <si>
    <t>BMJ (Online)</t>
  </si>
  <si>
    <t>10.1136/bmj.g4554</t>
  </si>
  <si>
    <t>Circulation</t>
  </si>
  <si>
    <t>10.1161/CIRCULATIONAHA.111.087940</t>
  </si>
  <si>
    <t>UQ theory paper. Nothing on SA other than mentions.</t>
  </si>
  <si>
    <t>This is not about SA, but climate sensitivity. So, not relevant</t>
  </si>
  <si>
    <t>This is a duplicate</t>
  </si>
  <si>
    <t>Rejected</t>
  </si>
  <si>
    <t>Because only one assumption varied</t>
  </si>
  <si>
    <t>Model of pharmaceutical products. Initial screening using Morris, followed by MC estimation of Sobol’ indices. Time-dependent sensitivity indices calculated.</t>
  </si>
  <si>
    <t>Quite a technical paper on system safety using “bow tie diagrams”. Explore fuzzy and evidence theory. SA performed using rank correlation coefficient, amongst other things. Marked as “other” because a bit unusual.</t>
  </si>
  <si>
    <t>Validation study of CFD software. They vary some parameters informally to see if the results of the models change. Looks to be done OAT.</t>
  </si>
  <si>
    <t>Model of thermoelectric cell using finite element analysis. Use Monte Carlo over 22 parameters, then use standardized regression coefficients.</t>
  </si>
  <si>
    <t>Gas model into porous media. They investigate the effect of changing two parameters in an informal SA, with one alternative value per variable.</t>
  </si>
  <si>
    <t>Model of facility producing monosaccharides, hydrogen and transportation fuels. Sensitivity analysis performed OAT with 3 values per variable. UA also performed using MC.</t>
  </si>
  <si>
    <t>Model of impacts of biofeeds. Parameters varied one at a time or scenario – not totally clear. Only one value changed per parameter.</t>
  </si>
  <si>
    <t>Model of filtering of refinery, which is optimized and then SA. Use correlation coefficients, including KT and spearman rank</t>
  </si>
  <si>
    <t>Modelling of selling price of ethanol production via biomass. One at a time with three values per parameter.</t>
  </si>
  <si>
    <t>Model of nitrogen removal by bioreactor. They use standardized regression coefficients, 500 runs with LHS design. Uniform distributions assigned with 3 classes of uncertainty, each corresponding to a certain x% variation from the nominal value.</t>
  </si>
  <si>
    <t>Economic modelling of biodiesel production using algae. Global SA with variance-based indices using HDMR method (orthogonal polynomials).</t>
  </si>
  <si>
    <t>Economic quantity manufacturing model which maximizes profit via control theory. Looks like OAT sensitivity analysis using four values per variable, but very little explanation.</t>
  </si>
  <si>
    <t>This deals with multi-criteria decision making, specifically the elimination and choice translating reality method. The paper proposes a fuzzy implementation. The sensitivity analysis is performed on the membership functions of the fuzzy sets. However, it is hard to make out what is going on in terms of SA, so this is marked as “unclear”.</t>
  </si>
  <si>
    <t>This deals with assessing the effect of health treatments or interventions by observation (as opposed to a randomized trial), using the instrumental variable method. Hard to work out exact details of SA but not standard global approach. Looks OAT but not sure.</t>
  </si>
  <si>
    <t>Authors use a kriging emulator to reduce cost on SA and give some examples. Theoretical paper although strange because this method was around for a while before this paper.</t>
  </si>
  <si>
    <t>Model which helps companies make decisions about pricing returned products. SA performed OAT on several variables, including effect of linearising model. It is found that linearising the model does not significantly affect the results.</t>
  </si>
  <si>
    <t>Soil dynamics model. Investigate 5 parameters in a “scenario” analysis, in which each of 10 scenarios is different in some of the parameters. So, like a very limited global SA.</t>
  </si>
  <si>
    <t>Description of new global ocean model. They compare it to a previous model by adding the upgrades one by one and seeing how the model response changes. This seems ok, but of course it might depend on the order that the modifications are introduced. So it still has the OAT problem.</t>
  </si>
  <si>
    <t>This paper performs a SA on a fermentation model. It “invents” a SA method based on Monte Carlo and averaging derivatives, so looks a lot like (or the same as) the DGSM or EE approaches.</t>
  </si>
  <si>
    <t>Theoretical paper on properties of Sobol index estimators.</t>
  </si>
  <si>
    <t>Data driven model of malaria mortality – check effect of under-reporting malaria deaths. Essentially one assumption changed once.</t>
  </si>
  <si>
    <t>Regression model of survival rate. Test some assumptions of the regression by including/excluding variables and subsets of sample.</t>
  </si>
  <si>
    <t>OAT on model with 5 parameters, 3 values per parameter. Also do a Monte Carlo analysis, but only for uncertainty analysis.</t>
  </si>
  <si>
    <t>A regression model: certain assumptions are changed OAT.</t>
  </si>
  <si>
    <t>This is a review and best practice paper on uncertainty in modelling in pharmacology and medicine. The only clear SA recommendation is using tornado plots (OAT visualization), but they also mention Monte Carlo and expected value of perfect information, which is a global approach.</t>
  </si>
  <si>
    <t>Data-driven model of lifetime costs and QALYs for novel anti-coagulants. OAT SA but also MC UA. MC not used for SA.</t>
  </si>
  <si>
    <t>Model of effect of treatment for TB. They do OAT SA, but also MC UA. But also there are partial rank coefficients, so could be global (albeit first order).</t>
  </si>
  <si>
    <t>This is a best practice guide. Sensitivity analysis recommended to be carried out OAT, with MCUA. In the absence of data, they recommend scenario analysis.</t>
  </si>
  <si>
    <t>Modelling the cost of Hep-C treatments. Standard approach of OAT sensitivity analysis, and Monte Carlo UA.</t>
  </si>
  <si>
    <t>They model the cost of distributing naloxone to heroin users which counteracts overdoses. OAT SA and MC UA</t>
  </si>
  <si>
    <t>Modelling costs of rabies in different countries. Looks like a UA using Monte Carlo, without any sensitivity analysis. What they call SA is comparing uncertainty on different model outputs.</t>
  </si>
  <si>
    <t>Cost benefit analysis of transcatheter aortic valve replacement operations.. OAT SA and MC UA.</t>
  </si>
  <si>
    <t>A best practice guide – mentions SA but more on what assumptions to change. Very little on actual method, so unclear what is going on. Decided to reject because not so relevant.</t>
  </si>
  <si>
    <t>Cost model of anticoagulants. Use the combination of OAT SA and MC UA, but also do some kind of stratified analysis, which seems to constitute a very limited global analysis.</t>
  </si>
  <si>
    <t>Cost model of ventricular assist device using Markov model. Test alternative assumptions, but not really a sensitivity analysis. OAT in any case.</t>
  </si>
  <si>
    <t>Analysis of how lung cancer treatment varies with socioeconomic status. This is a meta-analysis and the SA consists of choosing different subsets of papers to analyse, and observing that the results don’t change much. So, it is more of a UA, with one input, in a sense.</t>
  </si>
  <si>
    <t>Bayesian model for determining the optimum red blood cell population to prevent neural tube defects. No SA present.</t>
  </si>
  <si>
    <t>'CHEM_ENG; COMP_SCI'</t>
  </si>
  <si>
    <t>'CHEM_ENG; ENGINEERING; ENV_SCI'</t>
  </si>
  <si>
    <t>'CHEM_ENG'</t>
  </si>
  <si>
    <t>'CHEM_ENG; ENGINEERING; PHYS_ASTRO'</t>
  </si>
  <si>
    <t>'CHEM_ENG; ENERGY'</t>
  </si>
  <si>
    <t>'CHEM_ENG; ENV_SCI'</t>
  </si>
  <si>
    <t>'CHEM_ENG; ENERGY; ENV_SCI'</t>
  </si>
  <si>
    <t>'MATHS'</t>
  </si>
  <si>
    <t>'MATHS; MEDICINE'</t>
  </si>
  <si>
    <t>'EARTH_SCI; MATHS'</t>
  </si>
  <si>
    <t>'MEDICINE'</t>
  </si>
  <si>
    <t>'MEDICINE; PHAR_TOX'</t>
  </si>
  <si>
    <t>10.7326/0003-4819-158-1-201301010-00003</t>
  </si>
  <si>
    <t>Model of health of patients with diabetes. Use OAT SA with tornado plot. Also appears to be a Monte Carlo UA.</t>
  </si>
  <si>
    <t>Cost model of screening for sudden cardiac death. OAT sensitivity analysis with tornado plot. No uncertainty analyis or MC.</t>
  </si>
  <si>
    <t>AGR_BIO_SCI</t>
  </si>
  <si>
    <t>Arnold J.G., Moriasi D.N., Gassman P.W., Abbaspour K.C., White M.J., Srinivasan R., Santhi C., Harmel R.D., Van Griensven A., Van Liew M.W., Kannan N., Jha M.K.</t>
  </si>
  <si>
    <t>Transactions of the ASABE</t>
  </si>
  <si>
    <t>Migliavacca M., Sonnentag O., Keenan T.F., Cescatti A., O'Keefe J., Richardson A.D.</t>
  </si>
  <si>
    <t>On the uncertainty of phenological responses to climate change, and implications for a terrestrial biosphere model</t>
  </si>
  <si>
    <t>Biogeosciences</t>
  </si>
  <si>
    <t>Wong G., Howard K., Chapman J.R., Chadban S., Cross N., Tong A., Webster A.C., Craig J.C.</t>
  </si>
  <si>
    <t>Comparative survival and economic benefits of deceased donor kidney transplantation and dialysis in people with varying ages and Co-Morbidities</t>
  </si>
  <si>
    <t>PLoS ONE</t>
  </si>
  <si>
    <t>10.1371/journal.pone.0029591</t>
  </si>
  <si>
    <t>Schulp C.J.E., Lautenbach S., Verburg P.H.</t>
  </si>
  <si>
    <t>Quantifying and mapping ecosystem services: Demand and supply of pollination in the European Union</t>
  </si>
  <si>
    <t>Ecological Indicators</t>
  </si>
  <si>
    <t>Chowdhury A., Zomorrodi A.R., Maranas C.D.</t>
  </si>
  <si>
    <t>PLoS Computational Biology</t>
  </si>
  <si>
    <t>Liu J., Pattey E., Jégo G.</t>
  </si>
  <si>
    <t>Assessment of vegetation indices for regional crop green LAI estimation from Landsat images over multiple growing seasons</t>
  </si>
  <si>
    <t>Remote Sensing of Environment</t>
  </si>
  <si>
    <t>10.1016/j.rse.2012.04.002</t>
  </si>
  <si>
    <t>Wan N., Zhan F.B., Zou B., Chow E.</t>
  </si>
  <si>
    <t>A relative spatial access assessment approach for analyzing potential spatial access to colorectal cancer services in Texas</t>
  </si>
  <si>
    <t>Applied Geography</t>
  </si>
  <si>
    <t>Tang H., Dubayah R., Swatantran A., Hofton M., Sheldon S., Clark D.B., Blair B.</t>
  </si>
  <si>
    <t>Retrieval of vertical LAI profiles over tropical rain forests using waveform lidar at la selva, costa rica</t>
  </si>
  <si>
    <t>Gaudet S., Spencer S.L., Chen W.W., Sorger P.K.</t>
  </si>
  <si>
    <t>Exploring the contextual sensitivity of factors that determine cell-to-cell variability in receptor-mediated apoptosis</t>
  </si>
  <si>
    <t>LeBauer D.S., Wang D., Richter K.T., Davidson C.C., Dietze M.C.</t>
  </si>
  <si>
    <t>Facilitating feedbacks between field measurements and ecosystem models</t>
  </si>
  <si>
    <t>Ecological Monographs</t>
  </si>
  <si>
    <t>van Sighem A., Vidondo B., Glass T.R., Bucher H.C., Vernazza P., Gebhardt M., de Wolf F., Derendinger S., Jeannin A., Bezemer D., Fraser C., Low N.</t>
  </si>
  <si>
    <t>Resurgence of HIV Infection among Men Who Have Sex with Men in Switzerland: Mathematical Modelling Study</t>
  </si>
  <si>
    <t>Simpson J.E., Hurtado P.J., Medlock J., Molaei G., Andreadis T.G., Galvani A.P., Diuk-Wasser M.A.</t>
  </si>
  <si>
    <t>Vector host-feeding preferences drive transmission of multi-host pathogens: West Nile virus as a model system</t>
  </si>
  <si>
    <t>Proceedings of the Royal Society B: Biological Sciences</t>
  </si>
  <si>
    <t>Philibert A., Loyce C., Makowski D.</t>
  </si>
  <si>
    <t>Assessment of the quality of meta-analysis in agronomy</t>
  </si>
  <si>
    <t>Agriculture, Ecosystems and Environment</t>
  </si>
  <si>
    <t>Langer M., Westermann S., Heikenfeld M., Dorn W., Boike J.</t>
  </si>
  <si>
    <t>Satellite-based modeling of permafrost temperatures in a tundra lowland landscape</t>
  </si>
  <si>
    <t>Tenerelli P., Carver S.</t>
  </si>
  <si>
    <t>Multi-criteria, multi-objective and uncertainty analysis for agro-energy spatial modelling</t>
  </si>
  <si>
    <t>Johansson M.A., Powers A.M., Pesik N., Cohen N.J., Erin Staples J.</t>
  </si>
  <si>
    <t>Nowcasting the spread of Chikungunya Virus in the Americas</t>
  </si>
  <si>
    <t>Gordon R.P., Lautz L.K., Briggs M.A., McKenzie J.M.</t>
  </si>
  <si>
    <t>Automated calculation of vertical pore-water flux from field temperature time series using the VFLUX method and computer program</t>
  </si>
  <si>
    <t>Journal of Hydrology</t>
  </si>
  <si>
    <t>ENV_SCI</t>
  </si>
  <si>
    <t>Marcot B.G.</t>
  </si>
  <si>
    <t>Metrics for evaluating performance and uncertainty of Bayesian network models</t>
  </si>
  <si>
    <t>Ecological Modelling</t>
  </si>
  <si>
    <t>Clavreul J., Guyonnet D., Christensen T.H.</t>
  </si>
  <si>
    <t>Quantifying uncertainty in LCA-modelling of waste management systems</t>
  </si>
  <si>
    <t>Waste Management</t>
  </si>
  <si>
    <t>Das A.K., Sung C.-J., Zhang Y., Mittal G.</t>
  </si>
  <si>
    <t>International Journal of Hydrogen Energy</t>
  </si>
  <si>
    <t>10.1016/j.ijhydene.2012.01.111</t>
  </si>
  <si>
    <t>PHYS_ASTRO</t>
  </si>
  <si>
    <t>Ramaekers B.L.T., Grutters J.P.C., Pijls-Johannesma M., Lambin P., Joore M.A., Langendijk J.A.</t>
  </si>
  <si>
    <t>International Journal of Radiation Oncology Biology Physics</t>
  </si>
  <si>
    <t>10.1016/j.ijrobp.2012.11.006</t>
  </si>
  <si>
    <t>Garg H.</t>
  </si>
  <si>
    <t>ISA Transactions</t>
  </si>
  <si>
    <t>10.1016/j.isatra.2012.06.009</t>
  </si>
  <si>
    <t>Dobrijevic M., Hébrard E., Loison J.C., Hickson K.M.</t>
  </si>
  <si>
    <t>Icarus</t>
  </si>
  <si>
    <t>10.1016/j.icarus.2013.10.015</t>
  </si>
  <si>
    <t>Pappas C., Fatichi S., Leuzinger S., Wolf A., Burlando P.</t>
  </si>
  <si>
    <t>Journal of Geophysical Research: Biogeosciences</t>
  </si>
  <si>
    <t>10.1002/jgrg.20035</t>
  </si>
  <si>
    <t>Jönsson A.M., Schroeder L.M., Lagergren F., Anderbrant O., Smith B.</t>
  </si>
  <si>
    <t>Agricultural and Forest Meteorology</t>
  </si>
  <si>
    <t>10.1016/j.agrformet.2012.07.012</t>
  </si>
  <si>
    <t>Neshat A., Pradhan B., Pirasteh S., Shafri H.Z.M.</t>
  </si>
  <si>
    <t>Environmental Earth Sciences</t>
  </si>
  <si>
    <t>10.1007/s12665-013-2690-7</t>
  </si>
  <si>
    <t>Chitnis N., Hyman J.M., Manore C.A.</t>
  </si>
  <si>
    <t>Journal of Biological Dynamics</t>
  </si>
  <si>
    <t>10.1080/17513758.2012.733427</t>
  </si>
  <si>
    <t>Hendren C.O., Badireddy A.R., Casman E., Wiesner M.R.</t>
  </si>
  <si>
    <t>Modeling nanomaterial fate in wastewater treatment: Monte Carlo simulation of silver nanoparticles (nano-Ag)</t>
  </si>
  <si>
    <t>Science of the Total Environment</t>
  </si>
  <si>
    <t>10.1016/j.scitotenv.2013.01.078</t>
  </si>
  <si>
    <t>Wang G., Post W.M., Mayes M.A.</t>
  </si>
  <si>
    <t>Ecological Applications</t>
  </si>
  <si>
    <t>10.1890/12-0681.1</t>
  </si>
  <si>
    <t>DeJonge K.C., Ascough J.C., Ahmadi M., Andales A.A., Arabi M.</t>
  </si>
  <si>
    <t>10.1016/j.ecolmodel.2012.01.024</t>
  </si>
  <si>
    <t>Kersaudy P., Sudret B., Varsier N., Picon O., Wiart J.</t>
  </si>
  <si>
    <t>Journal of Computational Physics</t>
  </si>
  <si>
    <t>10.1016/j.jcp.2015.01.034</t>
  </si>
  <si>
    <t>WQ2</t>
  </si>
  <si>
    <t>SWAT: Model use, calibration, and validation</t>
  </si>
  <si>
    <t>Informal method: from literature;SWAT is a soil and water assessment model. The paper deal with the model use, calibration and validation steps.  It only mentioned SA for model, the result is from some other literature, not mentioned the method name.</t>
  </si>
  <si>
    <t>WQ4</t>
  </si>
  <si>
    <t>10.5194/bg-9-2063-2012</t>
  </si>
  <si>
    <t>Informal method;It assesses 3 different sources of uncertainty in phonological forecast. A sensitivity analysis shows that a variation of ±10 days in bud-burst dates led to a variation of ±5.0% for annual GPP and ±2.0% for ET.</t>
  </si>
  <si>
    <t>WQ6</t>
  </si>
  <si>
    <t>Informal method: plot;Research about the incremental health and economic gain from transplanting those with co-morbidities compared to remaining on dialysis. It finds that age at listing and the waiting time for transplantation are the most influential variable within the model.</t>
  </si>
  <si>
    <t>WQ7</t>
  </si>
  <si>
    <t>10.1016/j.ecolind.2013.07.014</t>
  </si>
  <si>
    <t>A sensitivity analysis was done to test the robustness of the pollination supply model. The sensitivity analysis is based on deviation of the parameter’s uncertainly range.</t>
  </si>
  <si>
    <t>WQ8</t>
  </si>
  <si>
    <t>k-OptForce: Integrating Kinetics with Flux Balance Analysis for Strain Design</t>
  </si>
  <si>
    <t>10.1371/journal.pcbi.1003487</t>
  </si>
  <si>
    <t>Informal method;The paper introduced k-OptForce, which integrates the available kinetic descriptions of metabolic steps with stoichiometric models to sharpen the prediction of intervention strategies for improving the bio-production of a chemical of interest.</t>
  </si>
  <si>
    <t>WQ9</t>
  </si>
  <si>
    <t>Variance based method: FAST;The uncertainties in LAI estimation induced by variations in soil reflectance, leaf optical properties, canopy structure, and atmospheric conditions were assessed through a global sensitivity analyses using the PROSPECT leaf model coupled to the SAIL canopy model along with the 6S atmospheric transmission model. The sensitivity analyses show that different indices are affected differently by the various interference factors. FAST method was used in SA.</t>
  </si>
  <si>
    <t>WQ10</t>
  </si>
  <si>
    <t>10.1016/j.apgeog.2011.05.001</t>
  </si>
  <si>
    <t>Informal method;A sensitivity assessment is conducted to verify the effectiveness of SPAR and its advantages in overcoming the uncertainty problem. Standard deviation is used for SA.</t>
  </si>
  <si>
    <t>WQ11</t>
  </si>
  <si>
    <t>10.1016/j.rse.2012.05.005</t>
  </si>
  <si>
    <t>Informal method;This study explores the potential of waveform lidar in mapping the vertical and spatial distributions of leaf area index (LAI) over the tropical rain forest of La Selva Biological Station in Costa Rica. We applied different levels of noise into the ground portion of waveforms to analyze the sensitivity of LAI to Rg/Rv (0).</t>
  </si>
  <si>
    <t>WQ12</t>
  </si>
  <si>
    <t>10.1371/journal.pcbi.1002482</t>
  </si>
  <si>
    <t>derivative based method;We use Monte Carlo sampling from measured protein concentration distributions incombination with a previously validated ordinary differential equation model of apoptosis to simulate the dynamics of receptor-mediated apoptosis. Partial derivatives are used for sensitivity analysis.</t>
  </si>
  <si>
    <t>WQ13</t>
  </si>
  <si>
    <t>10.1890/12-0137.1</t>
  </si>
  <si>
    <t>Variance based method;A comprehensive approach to the estimation of parameter values is presented. Variance decomposition is used to quantify the contribution of each parameterto model uncertainty.</t>
  </si>
  <si>
    <t>WQ14</t>
  </si>
  <si>
    <t>10.1371/journal.pone.0044819</t>
  </si>
  <si>
    <t>PRCC;Partial rank correlation coefficients (PRCCs) were calculated for the correlation between each input parameter and the net transmission rate b(t).</t>
  </si>
  <si>
    <t>WQ15</t>
  </si>
  <si>
    <t>10.1098/rspb.2011.1282</t>
  </si>
  <si>
    <t>PRCC;Partial rank correlation coefficients (PRCCs) is used to perform the sensitivity analysis, which revealed feeding preference was the most influential parameter on intensity and timing of peak WNV infection in Cx.</t>
  </si>
  <si>
    <t>WQ18</t>
  </si>
  <si>
    <t>10.1016/j.agee.2011.12.003</t>
  </si>
  <si>
    <t>Informal method: visual;The paper assessed the quality of the meta-analyses carried out in agronomy, with the intent to formulate recommendations, and we illustrate these recommendations with a case study relative to the estimation of nitrous oxide emission in legume crops. Plot method was used for sensitivity step.</t>
  </si>
  <si>
    <t>WQ19</t>
  </si>
  <si>
    <t>10.1016/j.rse.2013.03.011</t>
  </si>
  <si>
    <t>Informal method: visual;This study presents a comprehensive feasibility analysis of satellite-based permafrost modeling for a typical lowland tundra landscape in the Lena River Delta, Siberia. Plot method was used for sensitivity.</t>
  </si>
  <si>
    <t>WQ20</t>
  </si>
  <si>
    <t>10.1016/j.apgeog.2011.08.013</t>
  </si>
  <si>
    <t>This paper set up a GIS based multi-criteria approach to assess a range of possibilities for perennial energy crops conversion. A weight sensitivity simulation was performed in order to assess the influence that varying weights may have on the final result.</t>
  </si>
  <si>
    <t>WQ21</t>
  </si>
  <si>
    <t>10.1371/journal.pone.0104915</t>
  </si>
  <si>
    <t>The paper developed models to make probabilistic predictions of spread based on current data considering the limitations. The paper incorporated uncertainties into these models using global sensitivity analysis and predicted the probability of infected travelers and the initiation of autochthonous transmission for each of the first five months of the outbreak.</t>
  </si>
  <si>
    <t>WQ171</t>
  </si>
  <si>
    <t>10.1016/j.jhydrol.2011.11.053</t>
  </si>
  <si>
    <t>The paper presented a computer program named VFLUX. The program includes functions for quantitatively evaluating the ideal spacing between sensor pairs, and for performing error and sensitivity analyses for the heat transport model due to thermal parameter uncertainty.</t>
  </si>
  <si>
    <t>WQ172</t>
  </si>
  <si>
    <t>10.1016/j.ecolmodel.2012.01.013</t>
  </si>
  <si>
    <t>Variance based method;This paper presents a selected set of existing and new metrics for gauging Bayesian network model performance and uncertainty. Model sensitivity can be calculated as variance reduction with continuous variables or entropy reduction with ordinal-scale or categorical variables.</t>
  </si>
  <si>
    <t>WQ173</t>
  </si>
  <si>
    <t>10.1016/j.wasman.2012.07.008</t>
  </si>
  <si>
    <t>A sensitivity analysis evaluating the sensitivities of the results with respect to the input uncertainties is the first step of the method presented for quantifying uncertainty in LCA-modelling of waste management systems. Local one-at-a-time approaches were selected calculations are simple to implement and results easy to communicate.</t>
  </si>
  <si>
    <t>WQ255</t>
  </si>
  <si>
    <t>Ignition delay study of moist hydrogen/oxidizer mixtures using a rapid compression machine</t>
  </si>
  <si>
    <t>Brute force sensitivity analysis is presented in order to identify the important reactions for the dry mixtures in the temperature and pressure window investigated.</t>
  </si>
  <si>
    <t>WQ256</t>
  </si>
  <si>
    <t>Protons in head-and-neck cancer: Bridging the gap of evidence</t>
  </si>
  <si>
    <t>Probabilistic sensitivity analyses were performed to reflect the uncertainty in the input parameters and its impact on the estimated (cost-)effectiveness.</t>
  </si>
  <si>
    <t>WQ257</t>
  </si>
  <si>
    <t>Reliability analysis of repairable systems using Petri nets and vague Lambda-Tau methodology</t>
  </si>
  <si>
    <t>Sensitivity analysis has been performed and the effects on system MTBF are addressed.</t>
  </si>
  <si>
    <t>WQ258</t>
  </si>
  <si>
    <t>Coupling of oxygen, nitrogen, and hydrocarbon species in the photochemistry of titan's atmosphere</t>
  </si>
  <si>
    <t>Through the use of a Monte Carlo-based uncertainty propagation study and global sensitivity analysis, we identify the key reactions that should be studied in priority to improve coupled photochemical models of Titan’s atmosphere.</t>
  </si>
  <si>
    <t>WQ29</t>
  </si>
  <si>
    <t>Sensitivity analysis of a process-based ecosystem model: Pinpointing parameterization and structural issues</t>
  </si>
  <si>
    <t>Lund-Potsdam-Jena General Ecosystem Simulator (LPJ-GUESS), a state-of-the-art ecosystem model, was evaluated by performing a global sensitivity analysis. A detailed sensitivity analysis based on variance decomposition is presented to investigate structural model assumptions and to highlight processes and parameters that cause the highest variability in the output.</t>
  </si>
  <si>
    <t>WQ36</t>
  </si>
  <si>
    <t>Guess the impact of Ips typographus-An ecosystem modelling approach for simulating spruce bark beetle outbreaks</t>
  </si>
  <si>
    <t>In this study, the authors take an ecosystem modelling approach to analyse the influence of multiple environmental factors on the risk for I. typographus outbreaks. A sensitivity analysis was performed to examine the model behavior. A visual OAT method was performed for sensitivity analysis.</t>
  </si>
  <si>
    <t>WQ37</t>
  </si>
  <si>
    <t>Estimating groundwater vulnerability to pollution using a modified DRASTIC model in the Kerman agricultural area, Iran</t>
  </si>
  <si>
    <t>In this study, the potential for the more accurate assessment of vulnerability to pollution is achieved by correcting the rates of the DRASTIC parameters. The weights of the DRASTIC parameters were modified through the sensitivity analysis. This comparison indicated that the results of the modified DRASTIC of this region are better than those of the original method.</t>
  </si>
  <si>
    <t>WQ38</t>
  </si>
  <si>
    <t>Modelling vertical transmission in vector-borne diseases with applications to Rift Valley fever</t>
  </si>
  <si>
    <t>The authors use sensitivity analysis to discover parameters that have a high impact on two model outputs, and the parameters should be targeted by intervention strategies. The sensitivity index was defined using partial derivatives.</t>
  </si>
  <si>
    <t>WQ823</t>
  </si>
  <si>
    <t>The authors developed a mass-balance representation of engineered nanomaterial (ENM) behavior based on a minimal number of input variables to describe release quantities to the environment. A sensitivity analysis was performed. Each parameter was set at its 5%ile and 95%ile values while holding all other parameters at their median values to determine their relative contribution to the variance in the model outputs.</t>
  </si>
  <si>
    <t>WQ825</t>
  </si>
  <si>
    <t>Development of microbial-enzyme-mediated decomposition model parameters through steady-state and dynamic analyses</t>
  </si>
  <si>
    <t>The authors developed a microbial-enzyme-mediated decomposition (MEND) model, based on the Michaelis-Menten kinetics, then used an improved multi-objective parameter sensitivity analysis (MOPSA) to identify the most important parameters for the full model which is a global sensitivity analysis method.</t>
  </si>
  <si>
    <t>WQ828</t>
  </si>
  <si>
    <t>Global sensitivity and uncertainty analysis of a dynamic agroecosystem model under different irrigation treatments</t>
  </si>
  <si>
    <t>Variance based method + EE; A sensitivity analysis (SA) utilizing the Morris one-at-a-time screening and Sobol’ variance-based methods was performed on CERES-Maize v4.5 input parameters affecting water balance and crop growth including soil hydraulic properties, phenological growth properties, and radiation use efficiency.</t>
  </si>
  <si>
    <t>WQ1198</t>
  </si>
  <si>
    <t>A new surrogate modeling technique combining Kriging and polynomial chaos expansions - Application to uncertainty analysis in computational dosimetry</t>
  </si>
  <si>
    <t>This paper proposes a novel approach to build such a surrogate model from a design of experiments. Considering a sparse representation of the polynomial chaos expansions using least-angle regression as a selection algorithm to retain the most influential polynomials, this paper proposes to use the selected polynomials as regression functions for the universal Kriging model. The proposed approach, called LARS-Kriging-PC modeling. A global sensitivity analysis is finally performed on the LARS-Kriging-PC model of the fetus exposure problem.</t>
  </si>
  <si>
    <t>PF</t>
  </si>
  <si>
    <t>ENGINEERING</t>
  </si>
  <si>
    <t>Eisenhower B., O'Neill Z., Narayanan S., Fonoberov V.A., Mezić I.</t>
  </si>
  <si>
    <t>A methodology for meta-model based optimization in building energy models</t>
  </si>
  <si>
    <t>Energy and Buildings</t>
  </si>
  <si>
    <t>10.1016/j.enbuild.2011.12.001</t>
  </si>
  <si>
    <t>Support vector regression with 1009 parameters to create meta model for energy plus simulation.  Reduced meta model post SA or by class of input (derivative based refs campolongo and saltelli) compared with full meta model, meta model is used to optimise cost function.  Reduced model based on SA compares well with full model</t>
  </si>
  <si>
    <t>McLeod R.S., Hopfe C.J., Kwan A.</t>
  </si>
  <si>
    <t>An investigation into future performance and overheating risks in Passivhaus dwellings</t>
  </si>
  <si>
    <t>Building and Environment</t>
  </si>
  <si>
    <t>10.1016/j.buildenv.2013.08.024</t>
  </si>
  <si>
    <t>Uses morris method (only k=5 parameters though) .  Conclusion that overheating  risk is due to a small number of parameters is not justified given the small number of parameters considered.</t>
  </si>
  <si>
    <t>Ramponi R., Blocken B.</t>
  </si>
  <si>
    <t>CFD simulation of cross-ventilation for a generic isolated building: Impact of computational parameters</t>
  </si>
  <si>
    <t>10.1016/j.buildenv.2012.01.004</t>
  </si>
  <si>
    <t>OAT sensitity of CFD analysis, includes comparison with wind tunnel results</t>
  </si>
  <si>
    <t>Booth A.T., Choudhary R., Spiegelhalter D.J.</t>
  </si>
  <si>
    <t>Handling uncertainty in housing stock models</t>
  </si>
  <si>
    <t>10.1016/j.buildenv.2011.08.016</t>
  </si>
  <si>
    <t>Bayesian Calibration using Morris Method as a preliminary step to identify important parameters.  Explanation of the interpretation of the SA results is missing - top 3 parameters were selected for calibration plus a 4th parameter which is much less sensitive, no explanation is given for this choice.</t>
  </si>
  <si>
    <t>Hänninen M., Kujala P.</t>
  </si>
  <si>
    <t>Influences of variables on ship collision probability in a Bayesian belief network model</t>
  </si>
  <si>
    <t>Reliability Engineering and System Safety</t>
  </si>
  <si>
    <t>10.1016/j.ress.2012.02.008</t>
  </si>
  <si>
    <t>Correlation between variables is not considered meaning that the variable selected as most sensitve is a dependent variable.</t>
  </si>
  <si>
    <t>Hygh J.S., DeCarolis J.F., Hill D.B., Ranji Ranjithan S.</t>
  </si>
  <si>
    <t>Multivariate regression as an energy assessment tool in early building design</t>
  </si>
  <si>
    <t>10.1016/j.buildenv.2012.04.021</t>
  </si>
  <si>
    <t>SRCs used to give a measure of parameter sensitivity -</t>
  </si>
  <si>
    <t>Fu G., Kapelan Z., Reed P.</t>
  </si>
  <si>
    <t>Reducing the Complexity of Multiobjective Water Distribution System Optimization through Global Sensitivity Analysis</t>
  </si>
  <si>
    <t>Journal of Water Resources Planning and Management</t>
  </si>
  <si>
    <t>10.1061/(ASCE)WR.1943-5452.0000171</t>
  </si>
  <si>
    <t>uses sobol' method with a multiobjective obtimistion criterion to solve water distribution system problems</t>
  </si>
  <si>
    <t>Sankararaman S., Mahadevan S.</t>
  </si>
  <si>
    <t>Separating the contributions of variability and parameter uncertainty in probability distributions</t>
  </si>
  <si>
    <t>10.1016/j.ress.2012.11.024</t>
  </si>
  <si>
    <t>proposes method to decompose uncertainty into variable and distribution parameter uncertainty.  Assumes distribution type is known.</t>
  </si>
  <si>
    <t>Guo C., Wang W., Guo B., Si X.</t>
  </si>
  <si>
    <t>A maintenance optimization model for mission-oriented systems based on Wiener degradation</t>
  </si>
  <si>
    <t>10.1016/j.ress.2012.10.015</t>
  </si>
  <si>
    <t>OAT of optimisation function for preventative maintenance</t>
  </si>
  <si>
    <t>MAT_SCI</t>
  </si>
  <si>
    <t>Sumner T., Shephard E., Bogle I.D.L.</t>
  </si>
  <si>
    <t>A methodology for global-sensitivity analysis of time-dependent outputs in systems biology modelling</t>
  </si>
  <si>
    <t>Journal of the Royal Society Interface</t>
  </si>
  <si>
    <t>10.1098/rsif.2011.0891</t>
  </si>
  <si>
    <t>compares Morris with fPCA and Sobol' with fPCA, for insulin uptake model.  Morris produces comparable results at much less computational cost</t>
  </si>
  <si>
    <t>Chiachío J., Chiachío M., Saxena A., Sankararaman S., Rus G., Goebel K.</t>
  </si>
  <si>
    <t>Bayesian model selection and parameter estimation for fatigue damage progression models in composites</t>
  </si>
  <si>
    <t>International Journal of Fatigue</t>
  </si>
  <si>
    <t>10.1016/j.ijfatigue.2014.08.003</t>
  </si>
  <si>
    <t>Sobol' STi used to simplify model prior to bayesian calibration</t>
  </si>
  <si>
    <t>Radebe I.S., Adali S.</t>
  </si>
  <si>
    <t>Buckling and sensitivity analysis of nonlocal orthotropic nanoplates with uncertain material properties</t>
  </si>
  <si>
    <t>Composites Part B: Engineering</t>
  </si>
  <si>
    <t>10.1016/j.compositesb.2013.08.054</t>
  </si>
  <si>
    <t>sensitivity of nanoplate buckling load to changes in elastic properties via OAT</t>
  </si>
  <si>
    <t>Kramer Z.C., Gu X.-K., Zhou D.D.Y., Li W.-X., Skodje R.T.</t>
  </si>
  <si>
    <t>Following molecules through reactive networks: Surface catalyzed decomposition of methanol on Pd(111), Pt(111), and Ni(111)</t>
  </si>
  <si>
    <t>Journal of Physical Chemistry C</t>
  </si>
  <si>
    <t>10.1021/jp503056u</t>
  </si>
  <si>
    <t>GSA coupled with stochastic Pathway Analysis to explain the results</t>
  </si>
  <si>
    <t>Yu M., Zhu P., Ma Y.</t>
  </si>
  <si>
    <t>Global sensitivity analysis for the elastic properties of hollow spheres filled syntactic foams using high dimensional model representation method</t>
  </si>
  <si>
    <t>Computational Materials Science</t>
  </si>
  <si>
    <t>10.1016/j.commatsci.2012.04.005</t>
  </si>
  <si>
    <t>fHDMR used to identify sensitivity of youngs modulus and poisson's ratio of syntatic foams to 6 properties</t>
  </si>
  <si>
    <t>Galve J.P., Gutiérrez F., Guerrero J., Alonso J., Diego I.</t>
  </si>
  <si>
    <t>Optimizing the application of geosynthetics to roads in sinkhole-prone areas on the basis of hazard models and cost-benefit analyses</t>
  </si>
  <si>
    <t>Geotextiles and Geomembranes</t>
  </si>
  <si>
    <t>10.1016/j.geotexmem.2012.02.010</t>
  </si>
  <si>
    <t>sensitivity analysis is only a small section with no description of method or reference to the GSA literature.  Uncertainty analysis rather than sensitivity analysis</t>
  </si>
  <si>
    <t>Guo Q., Shi K., Jia Z., Jeffers A.E.</t>
  </si>
  <si>
    <t>Probabilistic Evaluation of Structural Fire Resistance</t>
  </si>
  <si>
    <t>Fire Technology</t>
  </si>
  <si>
    <t>10.1007/s10694-012-0293-6</t>
  </si>
  <si>
    <t>OAT used to reduce model dimensionality prior to full analysis</t>
  </si>
  <si>
    <t>Zaversky F., García-Barberena J., Sánchez M., Astrain D.</t>
  </si>
  <si>
    <t>Probabilistic modeling of a parabolic trough collector power plant - An uncertainty and sensitivity analysis</t>
  </si>
  <si>
    <t>Solar Energy</t>
  </si>
  <si>
    <t>10.1016/j.solener.2012.04.015</t>
  </si>
  <si>
    <t>Standardized regression co-efficients used for sensitivity analysis of a solar collector</t>
  </si>
  <si>
    <t>Zhang Z., Zhou S., Li Q., Li W., Swain M.V.</t>
  </si>
  <si>
    <t>Sensitivity analysis of bi-layered ceramic dental restorations</t>
  </si>
  <si>
    <t>Dental Materials</t>
  </si>
  <si>
    <t>10.1016/j.dental.2011.11.012</t>
  </si>
  <si>
    <t>uncertainty analysis of 2 parameters in a FE model</t>
  </si>
  <si>
    <t>Chen L., Tian Y., Cao C., Zhang S., Zhang S.</t>
  </si>
  <si>
    <t>Sensitivity and uncertainty analyses of an extended ASM3-SMP model describing membrane bioreactor operation</t>
  </si>
  <si>
    <t>Journal of Membrane Science</t>
  </si>
  <si>
    <t>10.1016/j.memsci.2011.10.020</t>
  </si>
  <si>
    <t>extended FAST used for parameter identification.  Discusses need for identifiability analysis</t>
  </si>
  <si>
    <t>Brampton C.J., Betts D.N., Bowen C.R., Kim H.A.</t>
  </si>
  <si>
    <t>Sensitivity of bistable laminates to uncertainties in material properties, geometry and environmental conditions</t>
  </si>
  <si>
    <t>Composite Structures</t>
  </si>
  <si>
    <t>10.1016/j.compstruct.2013.03.005</t>
  </si>
  <si>
    <t>graphical methods used to explore impact of changing 3 parameters</t>
  </si>
  <si>
    <t>Dey S., Mukhopadhyay T., Adhikari S.</t>
  </si>
  <si>
    <t>Stochastic free vibration analysis of angle-ply composite plates - A RS-HDMR approach</t>
  </si>
  <si>
    <t>10.1016/j.compstruct.2014.09.057</t>
  </si>
  <si>
    <t>HDMR to create meta-model of FE mesh.  Run time is 1/80th of traditinal monte carlo approach.</t>
  </si>
  <si>
    <t>Vu-Bac N., Lahmer T., Keitel H., Zhao J., Zhuang X., Rabczuk T.</t>
  </si>
  <si>
    <t>Stochastic predictions of bulk properties of amorphous polyethylene based on molecular dynamics simulations</t>
  </si>
  <si>
    <t>Mechanics of Materials</t>
  </si>
  <si>
    <t>10.1016/j.mechmat.2013.07.021</t>
  </si>
  <si>
    <t>compares 1st &amp; Total effect, local SA and elementary effects.  All sensitivity measures predict the same tendencies.  Suggests that elementary effects misses an interative effect but does not consider standard deviation.</t>
  </si>
  <si>
    <t>Gröning F., Jones M.E.H., Curtis N., Herrel A., O'Higgins P., Evans S.E., Fagan M.J.</t>
  </si>
  <si>
    <t>The importance of accurate muscle modelling for biomechanical analyses: A case study with a lizard skull</t>
  </si>
  <si>
    <t>10.1098/rsif.2013.0216</t>
  </si>
  <si>
    <t>OAT of a small number of varaiables related to bite force</t>
  </si>
  <si>
    <t>Pastore G., Swiler L.P., Hales J.D., Novascone S.R., Perez D.M., Spencer B.W., Luzzi L., Van Uffelen P., Williamson R.L.</t>
  </si>
  <si>
    <t>Uncertainty and sensitivity analysis of fission gas behavior in engineering-scale fuel modeling</t>
  </si>
  <si>
    <t>Journal of Nuclear Materials</t>
  </si>
  <si>
    <t>10.1016/j.jnucmat.2014.09.077</t>
  </si>
  <si>
    <t xml:space="preserve">Uses main effects analysis and orthogonal array sampling.  Sampling grid is very coarse (3 levels for each of 5 parameters). </t>
  </si>
  <si>
    <t>Bouloré A., Struzik C., Gaudier F.</t>
  </si>
  <si>
    <t>Uncertainty and sensitivity analysis of the nuclear fuel thermal behavior</t>
  </si>
  <si>
    <t>Nuclear Engineering and Design</t>
  </si>
  <si>
    <t>10.1016/j.nucengdes.2012.08.017</t>
  </si>
  <si>
    <t>Samples generated and used with ANN to generate a surrogate model to produce data for the SA, indices are calculated for each model or group of factors</t>
  </si>
  <si>
    <t>Vu-Bac N., Rafiee R., Zhuang X., Lahmer T., Rabczuk T.</t>
  </si>
  <si>
    <t>Uncertainty quantification for multiscale modeling of polymer nanocomposites with correlated parameters</t>
  </si>
  <si>
    <t>10.1016/j.compositesb.2014.09.008</t>
  </si>
  <si>
    <t>surroggate models are constructued to approximate the mechanical model and SA is applied to the surrogate model</t>
  </si>
  <si>
    <t>Wang Y., Luo Z., Kang Z., Zhang N.</t>
  </si>
  <si>
    <t>A multi-material level set-based topology and shape optimization method</t>
  </si>
  <si>
    <t>Computer Methods in Applied Mechanics and Engineering</t>
  </si>
  <si>
    <t>10.1016/j.cma.2014.11.002</t>
  </si>
  <si>
    <t>"This is SA by derivatives via adjoint method. Even if in this case the derivatives are not computed one-at-a-time this should be classified as OAT."</t>
  </si>
  <si>
    <t>Edeling W.N., Cinnella P., Dwight R.P., Bijl H.</t>
  </si>
  <si>
    <t>Bayesian estimates of parameter variability in the k-ε turbulence model</t>
  </si>
  <si>
    <t>10.1016/j.jcp.2013.10.027</t>
  </si>
  <si>
    <t>GSA is used to explore the reasons for ill-informed posterior distributions in a flow model</t>
  </si>
  <si>
    <t>Boarin S., Locatelli G., Mancini M., Ricotti M.E.</t>
  </si>
  <si>
    <t>Financial case studies on small- and medium-size modular reactors</t>
  </si>
  <si>
    <t>Nuclear Technology</t>
  </si>
  <si>
    <t>OAT</t>
  </si>
  <si>
    <t>Gao X., Andreasen S.J., Chen M., Kær S.K.</t>
  </si>
  <si>
    <t>Numerical model of a thermoelectric generator with compact plate-fin heat exchanger for high temperature PEM fuel cell exhaust heat recovery</t>
  </si>
  <si>
    <t>10.1016/j.ijhydene.2012.03.009</t>
  </si>
  <si>
    <t>uncertainty analysis rather than sensitivity.  Propogation of uncertainty using root sum of squares.  Inference of sensitivity is from "observation" unclear what this actually means</t>
  </si>
  <si>
    <t>Li M., Lai A.C.K.</t>
  </si>
  <si>
    <t>Parameter estimation of in-situ thermal response tests for borehole ground heat exchangers</t>
  </si>
  <si>
    <t>10.1016/j.ijheatmasstransfer.2011.12.033</t>
  </si>
  <si>
    <t xml:space="preserve">uncertainty analysis rather than sensitivity.  </t>
  </si>
  <si>
    <t>'ENGINEERING; PHYS_ASTRO'</t>
  </si>
  <si>
    <t>Ouisse M., Ichchou M., Chedly S., Collet M.</t>
  </si>
  <si>
    <t>On the sensitivity analysis of porous material models</t>
  </si>
  <si>
    <t>Journal of Sound and Vibration</t>
  </si>
  <si>
    <t>10.1016/j.jsv.2012.07.018</t>
  </si>
  <si>
    <t>Compares FAST and Sobol'</t>
  </si>
  <si>
    <t>NH</t>
  </si>
  <si>
    <t>COMP_SCI</t>
  </si>
  <si>
    <t>Bennett N.D., Croke B.F.W., Guariso G., Guillaume J.H.A., Hamilton S.H., Jakeman A.J., Marsili-Libelli S., Newham L.T.H., Norton J.P., Perrin C., Pierce S.A., Robson B., Seppelt R., Voinov A.A., Fath B.D., Andreassian V.</t>
  </si>
  <si>
    <t>Characterising performance of environmental models</t>
  </si>
  <si>
    <t>Environmental Modelling and Software</t>
  </si>
  <si>
    <t>10.1016/j.envsoft.2012.09.011</t>
  </si>
  <si>
    <t>Review paper. Dropped.</t>
  </si>
  <si>
    <t>Filatova T., Verburg P.H., Parker D.C., Stannard C.A.</t>
  </si>
  <si>
    <t>Spatial agent-based models for socio-ecological systems: Challenges and prospects</t>
  </si>
  <si>
    <t>10.1016/j.envsoft.2013.03.017</t>
  </si>
  <si>
    <t>Kucherenko S., Tarantola S., Annoni P.</t>
  </si>
  <si>
    <t>Estimation of global sensitivity indices for models with dependent variables</t>
  </si>
  <si>
    <t>Computer Physics Communications</t>
  </si>
  <si>
    <t>10.1016/j.cpc.2011.12.020</t>
  </si>
  <si>
    <t>Proposed a generalization of the variance-based sensitivity indices for the case of dependent input variables.</t>
  </si>
  <si>
    <t>Tingley D., Yamamoto T., Hirose K., Keele L., Imai K.</t>
  </si>
  <si>
    <t>Mediation: R package for causal mediation analysis</t>
  </si>
  <si>
    <t>Journal of Statistical Software</t>
  </si>
  <si>
    <t>Presented an R package for 'causal mediation analysis', a method that extracts causal mechanisms from coupled statistical models.</t>
  </si>
  <si>
    <t>Lee J.G., Selvakumar A., Alvi K., Riverson J., Zhen J.X., Shoemaker L., Lai F.-H.</t>
  </si>
  <si>
    <t>A watershed-scale design optimization model for stormwater best management practices</t>
  </si>
  <si>
    <t>10.1016/j.envsoft.2012.04.011</t>
  </si>
  <si>
    <t>Developed a decision-support system for urban stormwater management. They applied OAT to four input variables, representing different management choices. The outcome was analysed visually for one output variable. Only 4 inputs/1 output.</t>
  </si>
  <si>
    <t>Wang P., Lü J., Ogorzalek M.J.</t>
  </si>
  <si>
    <t>Global relative parameter sensitivities of the feed-forward loops in genetic networks</t>
  </si>
  <si>
    <t>Neurocomputing</t>
  </si>
  <si>
    <t>10.1016/j.neucom.2011.05.034</t>
  </si>
  <si>
    <t>Developed a new method for Global SA to evaluate different network topologies (e.g., as found in neuroscience).</t>
  </si>
  <si>
    <t>Borgonovo E., Castaings W., Tarantola S.</t>
  </si>
  <si>
    <t>Model emulation and moment-independent sensitivity analysis: An application to environmental modelling</t>
  </si>
  <si>
    <t>10.1016/j.envsoft.2011.06.006</t>
  </si>
  <si>
    <t>First reviewed moment-independent SA (i.e. methods that consider the whole distribution of model outputs) and model emulation (i.e. models that emulate the behaviour of much more complicated models). Then they applied the methods to an existing model of human exposure to nuclear waste deposition sites.</t>
  </si>
  <si>
    <t>Kasprzyk J.R., Reed P.M., Characklis G.W., Kirsch B.R.</t>
  </si>
  <si>
    <t>Many-objective de Novo water supply portfolio planning under deep uncertainty</t>
  </si>
  <si>
    <t>10.1016/j.envsoft.2011.04.003</t>
  </si>
  <si>
    <t>Applied Sobol's variance decomposition Global SA to identify the most important variables for an American city's water management, based on an existing model.</t>
  </si>
  <si>
    <t>Eisenhower B., O'Neill Z., Fonoberov V.A., Mezić I.</t>
  </si>
  <si>
    <t>Uncertainty and sensitivity decomposition of building energy models</t>
  </si>
  <si>
    <t>Journal of Building Performance Simulation</t>
  </si>
  <si>
    <t>10.1080/19401493.2010.549964</t>
  </si>
  <si>
    <t>Applied Sobol's variance decomposition Global SA to identify which subcomponents of an existing model of building energy  model 'need the most engineering attention'.</t>
  </si>
  <si>
    <t>Tasdighi M., Ghasemi H., Rahimi-Kian A.</t>
  </si>
  <si>
    <t>Residential microgrid scheduling based on smart meters data and temperature dependent thermal load modeling</t>
  </si>
  <si>
    <t>IEEE Transactions on Smart Grid</t>
  </si>
  <si>
    <t>10.1109/TSG.2013.2261829</t>
  </si>
  <si>
    <t>Modelled the control logic of a household’s energy supply with the aim to minimize the household’s costs on energy purchase. In a final SA they applid OAT on three normally-distributed input parameters with cost as a response variable. The outcome was analysed visually. Only 3 inputs/1 output</t>
  </si>
  <si>
    <t>Bastin L., Cornford D., Jones R., Heuvelink G.B.M., Pebesma E., Stasch C., Nativi S., Mazzetti P., Williams M.</t>
  </si>
  <si>
    <t>Managing uncertainty in integrated environmental modelling: The UncertWeb framework</t>
  </si>
  <si>
    <t>10.1016/j.envsoft.2012.02.008</t>
  </si>
  <si>
    <t xml:space="preserve">Introduced a web-based framework for the integration of existing  models. SA is part of this framework, for which the variance-based method is suggested. </t>
  </si>
  <si>
    <t>Gao L., Hailu A.</t>
  </si>
  <si>
    <t>Ranking management strategies with complex outcomes: An AHP-fuzzy evaluation of recreational fishing using an integrated agent-based model of a coral reef ecosystem</t>
  </si>
  <si>
    <t>10.1016/j.envsoft.2011.12.002</t>
  </si>
  <si>
    <t>Developed a model to evaluate different management strategies for recreational fishing on coral reefs. The outcome classifed different strategies on a five-level ordinal scale from good to bad. SA was carried out to contrast the effect of both scenario set-up (low vs. high fishing pressure) and choice of policy (how to weigh social vs. ecological vs. economic  outcomes). The outcome was assessed informally.</t>
  </si>
  <si>
    <t>Vezzaro L., Mikkelsen P.S.</t>
  </si>
  <si>
    <t>Application of global sensitivity analysis and uncertainty quantification indynamic modelling of micropollutants in stormwater runoff</t>
  </si>
  <si>
    <t>10.1016/j.envsoft.2011.09.012</t>
  </si>
  <si>
    <t>Extended an existing model of stormwater management with the specific aim to carry out a Global SA and an uncertainty analysis. They applied Sobol's variance decomposition indices for the SA. The UA was carried out according to Generalized Likelihood Uncertainty Estimation.</t>
  </si>
  <si>
    <t>Zhan C.-S., Song X.-M., Xia J., Tong C.</t>
  </si>
  <si>
    <t>An efficient integrated approach for global sensitivity analysis of hydrological model parameters</t>
  </si>
  <si>
    <t>10.1016/j.envsoft.2012.10.009</t>
  </si>
  <si>
    <t>Used model  emulation in combination with both elementary effects and variance-based methods to perform a Globa SA on a hydrological method. They included a concise overview of Global SA methods.</t>
  </si>
  <si>
    <t>Wu Y., Liu S.</t>
  </si>
  <si>
    <t>Automating calibration, sensitivity and uncertainty analysis of complex models using the R package Flexible Modeling Environment (FME): SWAT as an example</t>
  </si>
  <si>
    <t>10.1016/j.envsoft.2011.11.013</t>
  </si>
  <si>
    <t>Presented an integration of the R package FME, which includes SA among its capabilities, with an existing Fortran-coded model of watershed hydrology. The 'sensRange' function of FME was used to perform a Global SA. The outcome of the SA was evaluated visually.</t>
  </si>
  <si>
    <t>Le Q.B., Seidl R., Scholz R.W.</t>
  </si>
  <si>
    <t>Feedback loops and types of adaptation in the modelling of land-use decisions in an agent-based simulation</t>
  </si>
  <si>
    <t>10.1016/j.envsoft.2011.09.002</t>
  </si>
  <si>
    <t>Investigated the sensitivity of a land-use model to the inclusion of a certain model component. Qualifies as UA but not SA. Dropped.</t>
  </si>
  <si>
    <t>Cracknell M.J., Reading A.M.</t>
  </si>
  <si>
    <t>Geological mapping using remote sensing data: A comparison of five machine learning algorithms, their response to variations in the spatial distribution of training data and the use of explicit spatial information</t>
  </si>
  <si>
    <t>Computers and Geosciences</t>
  </si>
  <si>
    <t>10.1016/j.cageo.2013.10.008</t>
  </si>
  <si>
    <t>Investigated the sensitivity of a land-use model depending on which of 5 different machine-learning algorithms were used and using 3 different spatial distributions of input. Qualifies as Global SA in combination with variations on model composition and input scenations. Variance-based evaluation of model sensitivity to parameter inputs.</t>
  </si>
  <si>
    <t>Patelli E., Murat Panayirci H., Broggi M., Goller B., Beaurepaire P., Pradlwarter H.J., Schuëller G.I.</t>
  </si>
  <si>
    <t>General purpose software for efficient uncertainty management of large finite element models</t>
  </si>
  <si>
    <t>Finite Elements in Analysis and Design</t>
  </si>
  <si>
    <t>10.1016/j.finel.2011.11.003</t>
  </si>
  <si>
    <t>Presented a general tool coded in Matlab for uncertainty analysis in computational mechanics. Their tool includes SA only in the form of OAT. To wit (section 2.5.5, §2): ' Since the sensitivity analysis may be computationally very demanding, the local sensitivity analysis is the only analysis performed in practical cases  (Saltelli, 2002)'.</t>
  </si>
  <si>
    <t>Couckuyt I., Forrester A., Gorissen D., De Turck F., Dhaene T.</t>
  </si>
  <si>
    <t>Blind Kriging: Implementation and performance analysis</t>
  </si>
  <si>
    <t>Advances in Engineering Software</t>
  </si>
  <si>
    <t>10.1016/j.advengsoft.2012.03.002</t>
  </si>
  <si>
    <t xml:space="preserve"> </t>
  </si>
  <si>
    <t>Mentioned SA but did not deal with it. Dropped.</t>
  </si>
  <si>
    <t>Garg H., Sharma S.P.</t>
  </si>
  <si>
    <t>Stochastic behavior analysis of complex repairable industrial systems utilizing uncertain data</t>
  </si>
  <si>
    <t>10.1016/j.isatra.2012.06.012</t>
  </si>
  <si>
    <t>Defined triangular distributions for a sub-set of the parameters feeding into their model of an industrial production system. The results of this Global SA was analysed graphically.</t>
  </si>
  <si>
    <t>Gan Y., Duan Q., Gong W., Tong C., Sun Y., Chu W., Ye A., Miao C., Di Z.</t>
  </si>
  <si>
    <t>A comprehensive evaluation of various sensitivity analysis methods: A case study with a hydrological model</t>
  </si>
  <si>
    <t>10.1016/j.envsoft.2013.09.031</t>
  </si>
  <si>
    <t>Evaluated ten different methods for SA when applied to a soil moisture model with 11 tunable parameters. The methods include OAT and Global SA.</t>
  </si>
  <si>
    <t>Thiele J.C., Kurth W., Grimm V.</t>
  </si>
  <si>
    <t>Facilitating parameter estimation and sensitivity analysis of agent-based models: A cookbook using NetLogo and R</t>
  </si>
  <si>
    <t>JASSS</t>
  </si>
  <si>
    <t>Presented methods and R scripts that can be used to perform SA on agent-based models implemented in NetLogo. The range of methods is extensive and includes Global SA.</t>
  </si>
  <si>
    <t>Castaings W., Borgonovo E., Morris M.D., Tarantola S.</t>
  </si>
  <si>
    <t>Sampling strategies in density-based sensitivity analysis</t>
  </si>
  <si>
    <t>10.1016/j.envsoft.2012.04.017</t>
  </si>
  <si>
    <t>Explored different methods of sampling the input parameter space to feed into a Global SA. A model to evaluate nuclear waste disposal sites was used as an example. In conclusion, a new, highly efficient method was found.</t>
  </si>
  <si>
    <t>EARTH_SCI</t>
  </si>
  <si>
    <t>Liu X., Easter R.C., Ghan S.J., Zaveri R., Rasch P., Shi X., Lamarque J.-F., Gettelman A., Morrison H., Vitt F., Conley A., Park S., Neale R., Hannay C., Ekman A.M.L., Hess P., Mahowald N., Collins W., Iacono M.J., Bretherton C.S., Flanner M.G., Mitchell D.</t>
  </si>
  <si>
    <t>Toward a minimal representation of aerosols in climate models: Description and evaluation in the Community Atmosphere Model CAM5</t>
  </si>
  <si>
    <t>10.5194/gmd-5-709-2012</t>
  </si>
  <si>
    <t>Carried out an OAT SA on a global atmosphere model changing two inputs only (regarding the aerosol sub-model).</t>
  </si>
  <si>
    <t>Meehl G.A., Washington W.M., Arblaster J.M., Hu A., Teng H., Tebaldi C., Sanderson B.N., Lamarque J.-F., Conley A., Strand W.G., White J.B.</t>
  </si>
  <si>
    <t>Climate system response to external forcings and climate change projections in CCSM4</t>
  </si>
  <si>
    <t>Journal of Climate</t>
  </si>
  <si>
    <t>10.1175/JCLI-D-11-00240.1</t>
  </si>
  <si>
    <t>Explored the sensitivity of model outcomes of a global climate model to alternative formulations of sub-models.</t>
  </si>
  <si>
    <t>Mauritsen T., Stevens B., Roeckner E., Crueger T., Esch M., Giorgetta M., Haak H., Jungclaus J., Klocke D., Matei D., Mikolajewicz U., Notz D., Pincus R., Schmidt H., Tomassini L.</t>
  </si>
  <si>
    <t>Tuning the climate of a global model</t>
  </si>
  <si>
    <t>Journal of Advances in Modeling Earth Systems</t>
  </si>
  <si>
    <t>10.1029/2012MS000154</t>
  </si>
  <si>
    <t>Explored the effect of parameter tuning (i.e. calibration) on  the outcomes of a global climate model. For this purpose they selected 5 parameters from which they defined 3 different settings to compare with the standard setting. In each setting, 2 parameters were given alternative values. Model sensitivity to parameter settings was assessed informally.</t>
  </si>
  <si>
    <t>Hrachowitz M., Savenije H., Bogaard T.A., Tetzlaff D., Soulsby C.</t>
  </si>
  <si>
    <t>What can flux tracking teach us about water age distribution patterns and their temporal dynamics?</t>
  </si>
  <si>
    <t>Hydrology and Earth System Sciences</t>
  </si>
  <si>
    <t>10.5194/hess-17-533-2013</t>
  </si>
  <si>
    <t>Presented a hydrological model with no SA. Dropped.</t>
  </si>
  <si>
    <t>Bindschadler R.A., Nowicki S., Abe-OUCHI A., Aschwanden A., Choi H., Fastook J., Granzow G., Greve R., Gutowski G., Herzfeld U., Jackson C., Johnson J., Khroulev C., Levermann A., Lipscomb W.H., Martin M.A., Morlighem M., Parizek B.R., Pollard D., Price S.F., Ren D., Saito F., Sato T., Seddik H., Seroussi H., Takahashi K., Walker R., Wang W.L.</t>
  </si>
  <si>
    <t>Ice-sheet model sensitivities to environmental forcing and their use in projecting future sea level (the SeaRISE project)</t>
  </si>
  <si>
    <t>Journal of Glaciology</t>
  </si>
  <si>
    <t>10.3189/2013JoG12J125</t>
  </si>
  <si>
    <t>Studied ten alternative sub-models of the Greenland and Antarctic ice sheets, as part of a global climate prediction model.</t>
  </si>
  <si>
    <t>Haywood A.M., Hill D.J., Dolan A.M., Otto-Bliesner B.L., Bragg F., Chan W.-L., Chandler M.A., Contoux C., Dowsett H.J., Jost A., Kamae Y., Lohmann G., Lunt D.J., Abe-Ouchi A., Pickering S.J., Ramstein G., Rosenbloom N.A., Salzmann U., Sohl L., Stepanek C., Ueda H., Yan Q., Zhang Z.</t>
  </si>
  <si>
    <t>Large-scale features of Pliocene climate: Results from the Pliocene Model Intercomparison Project</t>
  </si>
  <si>
    <t>Climate of the Past</t>
  </si>
  <si>
    <t>10.5194/cp-9-191-2013</t>
  </si>
  <si>
    <t>Compared two Pliocene climate models having alternative formulations of one sub-model.</t>
  </si>
  <si>
    <t>Bitz C.M., Shell K.M., Gent P.R., Bailey D.A., Danabasoglu G., Armour K.C., Holland M.M., Kiehl J.T.</t>
  </si>
  <si>
    <t>Climate sensitivity of the community climate system model, version 4</t>
  </si>
  <si>
    <t>10.1175/JCLI-D-11-00290.1</t>
  </si>
  <si>
    <t>Analysed 'equilibrium climate sensitivity' (ECS) of a global climate model. ECS has nothing to do with SA. Dropped.</t>
  </si>
  <si>
    <t>Delavaud E., Cotton F., Akkar S., Scherbaum F., Danciu L., Beauval C., Drouet S., Douglas J., Basili R., Sandikkaya M.A., Segou M., Faccioli E., Theodoulidis N.</t>
  </si>
  <si>
    <t>Toward a ground-motion logic tree for probabilistic seismic hazard assessment in Europe</t>
  </si>
  <si>
    <t>Journal of Seismology</t>
  </si>
  <si>
    <t>10.1007/s10950-012-9281-z</t>
  </si>
  <si>
    <t>Created a meta-model of ten existing models for seismic hazard assessment in Europe. They set up two alternative meta-models, differing only in the relative weight given to each model. They contrasted the meta-model's output for these two model configurations. Comparing model output resulting from two different model configurations is not SA. Dropped.</t>
  </si>
  <si>
    <t>Mao J., Paulot F., Jacob D.J., Cohen R.C., Crounse J.D., Wennberg P.O., Keller C.A., Hudman R.C., Barkley M.P., Horowitz L.W.</t>
  </si>
  <si>
    <t>Ozone and organic nitrates over the eastern United States: Sensitivity to isoprene chemistry</t>
  </si>
  <si>
    <t>Journal of Geophysical Research Atmospheres</t>
  </si>
  <si>
    <t>10.1002/jgrd.50817</t>
  </si>
  <si>
    <t>Developed a global 3-D chemical transport model. They studied the response in ozone and organic nitrates over the eastern United States.  They applied a OAT SA on four chosen inputs to the model. The outputs were analysed informally.</t>
  </si>
  <si>
    <t>Tate E.</t>
  </si>
  <si>
    <t>Social vulnerability indices: A comparative assessment using uncertainty and sensitivity analysis</t>
  </si>
  <si>
    <t>Natural Hazards</t>
  </si>
  <si>
    <t>10.1007/s11069-012-0152-2</t>
  </si>
  <si>
    <t>Applied variance-based GSA to three models of social vulnerability in the USA to weather hazards, such as flooding and hurricane.</t>
  </si>
  <si>
    <t>Marengo J.A., Chou S.C., Kay G., Alves L.M., Pesquero J.F., Soares W.R., Santos D.C., Lyra A.A., Sueiro G., Betts R., Chagas D.J., Gomes J.L., Bustamante J.F., Tavares P.</t>
  </si>
  <si>
    <t>Development of regional future climate change scenarios in South America using the Eta CPTEC/HadCM3 climate change projections: Climatology and regional analyses for the Amazon, São Francisco and the Paraná River basins</t>
  </si>
  <si>
    <t>Climate Dynamics</t>
  </si>
  <si>
    <t>10.1007/s00382-011-1155-5</t>
  </si>
  <si>
    <t>Studied a climate model with different formulations of the greenhouse gas model;  it held 'the standard model plus 16 variants of this, each with a different climate sensitivity'. Note the muddled concept of 'climate sensitivity'.</t>
  </si>
  <si>
    <t>Webb M.J., Lambert F.H., Gregory J.M.</t>
  </si>
  <si>
    <t>Origins of differences in climate sensitivity, forcing and feedback in climate models</t>
  </si>
  <si>
    <t>10.1007/s00382-012-1336-x</t>
  </si>
  <si>
    <t>Used 'climate sensitivity' to mean 'climate model sensitivity'. They explored how different versions of model components influenced the overall model outcome.</t>
  </si>
  <si>
    <t>Gettelman A., Kay J.E., Shell K.M.</t>
  </si>
  <si>
    <t>The evolution of climate sensitivity and climate feedbacks in the community atmosphere model</t>
  </si>
  <si>
    <t>10.1175/JCLI-D-11-00197.1</t>
  </si>
  <si>
    <t>Ran a climate model with 11 different configurations to study the effect on model output.</t>
  </si>
  <si>
    <t>Cattiaux J., Douville H., Peings Y.</t>
  </si>
  <si>
    <t>European temperatures in CMIP5: Origins of present-day biases and future uncertainties</t>
  </si>
  <si>
    <t>10.1007/s00382-013-1731-y</t>
  </si>
  <si>
    <t>Compared the predictions of 33 differented models of European temperatures against observed data. This is validation not SA. Dropped.</t>
  </si>
  <si>
    <t>Wu Y., Liu S., Abdul-Aziz O.I.</t>
  </si>
  <si>
    <t>Hydrological effects of the increased CO 2 and climate change in the Upper Mississippi River Basin using a modified SWAT</t>
  </si>
  <si>
    <t>Climatic Change</t>
  </si>
  <si>
    <t>10.1007/s10584-011-0087-8</t>
  </si>
  <si>
    <t>Evaluated the outcomes of a soil and water model under different climate change scenarios. Model outputs were interpreted visually and by regression on scenario settings.</t>
  </si>
  <si>
    <t>Tuccella P., Curci G., Visconti G., Bessagnet B., Menut L., Park R.J.</t>
  </si>
  <si>
    <t>Modeling of gas and aerosol with WRF/Chem over Europe: Evaluation and sensitivity study</t>
  </si>
  <si>
    <t>10.1029/2011JD016302</t>
  </si>
  <si>
    <t>Studied the sensitivity of a climate model simulating gas and aerosols over Europe.  They carried out a few experiments with the model that involved OAT SA on a few model parameters, as well as experiments with different formulations of a few sub-models.</t>
  </si>
  <si>
    <t>Decharme B., Alkama R., Papa F., Faroux S., Douville H., Prigent C.</t>
  </si>
  <si>
    <t>Global off-line evaluation of the ISBA-TRIP flood model</t>
  </si>
  <si>
    <t>10.1007/s00382-011-1054-9</t>
  </si>
  <si>
    <t>Ran global simulations at  1° resolution over 11 years with a hydrological model that predicts floods.  A total of four simulations were carried out, combining two alternative submodels with two settings of one model parameter.</t>
  </si>
  <si>
    <t>Carter W.P.L., Seinfeld J.H.</t>
  </si>
  <si>
    <t>Winter ozone formation and VOC incremental reactivities in the Upper Green River Basin of Wyoming</t>
  </si>
  <si>
    <t>Atmospheric Environment</t>
  </si>
  <si>
    <t>10.1016/j.atmosenv.2011.12.025</t>
  </si>
  <si>
    <t>Studied the possible factors behind ozone episodes in Wyoming. They tried out alternative versions of various sub-models in an atmospheric ozone model.</t>
  </si>
  <si>
    <t>Liu X., Shi X., Zhang K., Jensen E.J., Gettelman A., Barahona D., Nenes A., Lawson P.</t>
  </si>
  <si>
    <t>Sensitivity studies of dust ice nuclei effect on cirrus clouds with the community atmosphere model CAM5</t>
  </si>
  <si>
    <t>Atmospheric Chemistry and Physics</t>
  </si>
  <si>
    <t>10.5194/acp-12-12061-2012</t>
  </si>
  <si>
    <t>Simulated cirrus clouds with different formulations of an ice nucleation sub-model.</t>
  </si>
  <si>
    <t>Deletic A., Dotto C.B.S., McCarthy D.T., Kleidorfer M., Freni G., Mannina G., Uhl M., Henrichs M., Fletcher T.D., Rauch W., Bertrand-Krajewski J.L., Tait S.</t>
  </si>
  <si>
    <t>Assessing uncertainties in urban drainage models</t>
  </si>
  <si>
    <t>Physics and Chemistry of the Earth</t>
  </si>
  <si>
    <t>10.1016/j.pce.2011.04.007</t>
  </si>
  <si>
    <t>Reviewed methods for uncertainty analysis and SA in the domain or urban drainage models. They stressed the importance of Global over OAT SA.</t>
  </si>
  <si>
    <t>Bonadonna C., Folch A., Loughlin S., Puempel H.</t>
  </si>
  <si>
    <t>Future developments in modelling and monitoring of volcanic ash clouds: Outcomes from the first IAVCEI-WMO workshop on Ash Dispersal Forecast and Civil Aviation</t>
  </si>
  <si>
    <t>Bulletin of Volcanology</t>
  </si>
  <si>
    <t>10.1007/s00445-011-0508-6</t>
  </si>
  <si>
    <t>Discussed the best ways to improve models of volcanic ash clouds. No details on SA.  Dropped.</t>
  </si>
  <si>
    <t>Feng W., Marsh D.R., Chipperfield M.P., Janches D., Hoffner J., Yi F., Plane J.M.C.</t>
  </si>
  <si>
    <t>A global atmospheric model of meteoric iron</t>
  </si>
  <si>
    <t>10.1002/jgrd.50708</t>
  </si>
  <si>
    <t>Developed a model of meteoric iron in the atmosphere and used OAT SA on the model parameters, that they regarded most uncertain.</t>
  </si>
  <si>
    <t>Holmes C.D., Prather M.J., Søvde O.A., Myhre G.</t>
  </si>
  <si>
    <t>Future methane, hydroxyl, and their uncertainties: Key climate and emission parameters for future predictions</t>
  </si>
  <si>
    <t>10.5194/acp-13-285-2013</t>
  </si>
  <si>
    <t>Simulated atmospheric methane and used OAT SA on selected climate-chemistry and anthropogenic  model parameters.</t>
  </si>
  <si>
    <t>Hou Z., Huang M., Leung L.R., Lin G., Ricciuto D.M.</t>
  </si>
  <si>
    <t>Sensitivity of surface flux simulations to hydrologic parameters based on an uncertainty quantification framework applied to the Community Land Model</t>
  </si>
  <si>
    <t>10.1029/2012JD017521</t>
  </si>
  <si>
    <t>Used the Community Land Model to simulate surface fluxes at 13 stations in the USA. They investigated the model sensitivity to 10 hydrological pameters using GSA and a generalised linear model for statistical analysis. The statistical distribution and boundaries of each of the 10 parameters were considered thoroughly.</t>
  </si>
  <si>
    <t>Subin Z.M., Riley W.J., Mironov D.</t>
  </si>
  <si>
    <t>An improved lake model for climate simulations: Model structure, evaluation, and sensitivity analyses in CESM1</t>
  </si>
  <si>
    <t>10.1029/2011MS000072</t>
  </si>
  <si>
    <t xml:space="preserve">Carried out 14 'sensitivity experiments' with their lake model. In most of these, one mechanism was frozen to provide a constant rather than a dynamic output. </t>
  </si>
  <si>
    <t>Bao J.-W., Gopalakrishnan S.G., Michelson S.A., Marks F.D., Montgomery M.T.</t>
  </si>
  <si>
    <t>Impact of physics representations in the HWRFX on simulated hurricane structure and pressure-wind relationships</t>
  </si>
  <si>
    <t>Monthly Weather Review</t>
  </si>
  <si>
    <t>10.1175/MWR-D-11-00332.1</t>
  </si>
  <si>
    <t>Tried out how 11 different compositions of physics sub-models impacted the predictions of a hurricane model.</t>
  </si>
  <si>
    <t>Van Weverberg K., Vogelmann A.M., Morrison H., Milbrandt J.A.</t>
  </si>
  <si>
    <t>Sensitivity of idealized squall-line simulations to the level of complexity used in two-moment bulk microphysics schemes</t>
  </si>
  <si>
    <t>10.1175/MWR-D-11-00120.1</t>
  </si>
  <si>
    <t xml:space="preserve">Tried out different sub-model compositions for modelling generic microphysics mechanisms, as used in climate models. </t>
  </si>
  <si>
    <t>Larsen B.R., Gilardoni S., Stenström K., Niedzialek J., Jimenez J., Belis C.A.</t>
  </si>
  <si>
    <t>Sources for PM air pollution in the Po Plain, Italy: II. Probabilistic uncertainty characterization and sensitivity analysis of secondary and primary sources</t>
  </si>
  <si>
    <t>10.1016/j.atmosenv.2011.12.038</t>
  </si>
  <si>
    <t>Developed a model of ambient particular matter in he Po Plain. Model parameters were given as statistical distributions. The resulting variation in output could then be apportioned to the various sources of the pollution as a percentage ± variation. Since the output variation was not explained as a function of variation in inputs, this amounts to a UA, rather than an SA.</t>
  </si>
  <si>
    <t>Stephens G.L., Wild M., Stackhouse Jr. P.W., L'Ecuyer T., Kato S., Henderson D.S.</t>
  </si>
  <si>
    <t>The global character of the flux of downward longwave radiation</t>
  </si>
  <si>
    <t>10.1175/JCLI-D-11-00262.1</t>
  </si>
  <si>
    <t>Reviewed four different ways to model downward longwave radiation in the. No SA. Dropped.</t>
  </si>
  <si>
    <t>Albertsson T., Semenov D.A., Vasyunin A.I., Henning T., Herbst E.</t>
  </si>
  <si>
    <t>New extended deuterium fractionation model: Assessment at dense ISM conditions and sensitivity analysis</t>
  </si>
  <si>
    <t>Astrophysical Journal, Supplement Series</t>
  </si>
  <si>
    <t>10.1088/0067-0049/207/2/27</t>
  </si>
  <si>
    <t xml:space="preserve">Developed a deuterium chemistry network model for interstellar matter. They carried out a global SA to quantify the uncertainty in predicted abundancy of deuterated molecule species and to identify the most important chemical reactions in the network. The SA was carried out as a complete exploration of the parameter space: initial molecule densities of the various species and temperature. The model outcome was analysed by correlating outputs to inputs (i.e. by correlation coefficients). </t>
  </si>
  <si>
    <t>Von Hobe M., Bekki S., Borrmann S., Cairo F., D'Amato F., Di Donfrancesco G., Dörnbrack A., Ebersoldt A., Ebert M., Emde C., Engel I., Ern M., Frey W., Genco S., Griessbach S., Grooß J.-U., Gulde T., Günther G., Hösen E., Hoffmann L., Homonnai V., Hoyle C.R., Isaksen I.S.A., Jackson D.R., Jánosi I.M., Jones R.L., Kandler K., Kalicinsky C., Keil A., Khaykin S.M., Khosrawi F., Kivi R., Kuttippurath J., Laube J.C., Lefèvre F., Lehmann R., Ludmann S., Luo B.P., Marchand M., Meyer J., Mitev V., Molleker S., Müller R., Oelhaf H., Olschewski F., Orsolini Y., Peter T., Pfeilsticker K., Piesch C., Pitts M.C., Poole L.R., Pope F.D., Ravegnani F., Rex M., Riese M., Röckmann T., Rognerud B., Roiger A., Rolf C., Santee M.L., Scheibe M., Schiller C., Schlager H., Siciliani De Cumis M., Sitnikov N., Søvde O.A., Spang R., Spelten N., Stordal F., Sumiñska-Ebersoldt O., Ulanovski A., Ungermann J., Viciani S., Volk C.M., Vom Scheidt M., Von Der Gathen P., Walker K., Wegner T., Weigel R., Weinbruch S., Wetzel G., Wienhold F.G., Wohltmann I., Woiwode W., Young I.A.K., Yushkov V., Zobrist B., Stroh F.</t>
  </si>
  <si>
    <t>Reconciliation of essential process parameters for an enhanced predictability of Arctic stratospheric ozone loss and its climate interactions (RECONCILE): Activities and results</t>
  </si>
  <si>
    <t>10.5194/acp-13-9233-2013</t>
  </si>
  <si>
    <t>Wrote ap roject overview paper that only presents introductory information. Dropped.</t>
  </si>
  <si>
    <t>Pollard D., Deconto R.M.</t>
  </si>
  <si>
    <t>A simple inverse method for the distribution of basal sliding coefficients under ice sheets, applied to Antarctica</t>
  </si>
  <si>
    <t>Cryosphere</t>
  </si>
  <si>
    <t>10.5194/tc-6-953-2012</t>
  </si>
  <si>
    <t>Investigated the sensitivity of an ice-sheet model applied to Antarctica. They carried out an SA on three different inputs (treating one input at a time):  (1) three data sets on geothermal heat flux, (2) two data sets on annual snow accumulation, and (3) bedrock topography with added Gaussian noise.</t>
  </si>
  <si>
    <t>Lewis N., Curry J.A.</t>
  </si>
  <si>
    <t>The implications for climate sensitivity of AR5 forcing and heat uptake estimates</t>
  </si>
  <si>
    <t>10.1007/s00382-014-2342-y</t>
  </si>
  <si>
    <t>Analysed a global climate model's sensitivity to various mechanisms of imposed radiative forcing. The increase in global surface temperature was the response variable. The base model was compared with the outcome when model parameters were changed OAT in a total of ten model runs (their Table 5). Model responses were tabulated and analysed informally.</t>
  </si>
  <si>
    <t>Sharma S., Ishizawa M., Chan D., Lavoué D., Andrews E., Eleftheriadis K., Maksyutov S.</t>
  </si>
  <si>
    <t>16-year simulation of arctic black carbon: Transport, source contribution, and sensitivity analysis on deposition</t>
  </si>
  <si>
    <t>10.1029/2012JD017774</t>
  </si>
  <si>
    <t>Developed a model of black carbon dynamics in the Arctic. They carried out an OAT SA by comparing their base model to three alternative values of the black carbon dry deposition velocity and, likewise, four alternative values for wet depostion.</t>
  </si>
  <si>
    <t>Tai A.P.K., Mickley L.J., Jacob D.J.</t>
  </si>
  <si>
    <t>Impact of 2000-2050 climate change on fine particulate matter (PM 2.5) air quality inferred from a multi-model analysis of meteorological modes</t>
  </si>
  <si>
    <t>10.5194/acp-12-11329-2012</t>
  </si>
  <si>
    <t>Used existing models to predict the impact of climate change on air quality. No SA. Dropped.</t>
  </si>
  <si>
    <t>Rosolem R., Gupta H.V., Shuttleworth W.J., Zeng X., De Gonçalves L.G.G.</t>
  </si>
  <si>
    <t>A fully multiple-criteria implementation of the Sobol' method for parameter sensitivity analysis</t>
  </si>
  <si>
    <t>10.1029/2011JD016355</t>
  </si>
  <si>
    <t xml:space="preserve">Applied a variance-based Global SA to a biosphere model to identify the most important soil-plant-atmosphere processes in the Amazon. They extended the original Sobol method with a multi-criteria sensitivity approach. While the title highlights the new multi-criteria method, the content of the paper also contains a detailed application of the method. </t>
  </si>
  <si>
    <t>Lewis N.</t>
  </si>
  <si>
    <t>An objective bayesian improved approach for applying optimal fingerprint techniques to estimate climate sensitivity</t>
  </si>
  <si>
    <t>10.1175/JCLI-D-12-00473.1</t>
  </si>
  <si>
    <t>Worked with a climate model for which he defined model parameter priors to estimate climate sensitivity posteriors (where 'climate sensitivity' means predicted increase in global surface temperature). The analytical tool used was Bayesian statistics. I must confess that this paper is so dense in Bayesian jargon, that I cannot even decipher what the conclusion is. Since I cannot find a clear statement on model sensitivity in the paper, I have chosen to drop it. Dropped.</t>
  </si>
  <si>
    <t>Ye S., Yaeger M., Coopersmith E., Cheng L., Sivapalan M.</t>
  </si>
  <si>
    <t>Exploring the physical controls of regional patterns of flow duration curves Part 2: Role of seasonality, the regime curve, and associated process controls</t>
  </si>
  <si>
    <t>10.5194/hess-16-4447-2012</t>
  </si>
  <si>
    <t>Extended a model of streamflow behaviour in the USA with four process modications. They ran the model with and with one or more of their modifications to gauge the sensitivity of the model to their modifications.</t>
  </si>
  <si>
    <t>Lee L.A., Carslaw K.S., Pringle K.J., Mann G.W.</t>
  </si>
  <si>
    <t>Mapping the uncertainty in global CCN using emulation</t>
  </si>
  <si>
    <t>10.5194/acp-12-9739-2012</t>
  </si>
  <si>
    <t>Used the Extended FourierAmplitude Sensitivity Test to identify the most important of eight model parameters in a global cloud condensation model. This global SA was made possible by studying an emulation of the original model.</t>
  </si>
  <si>
    <t>Olson R., Sriver R., Goes M., Urban N.M., Matthews H.D., Haran M., Keller K.</t>
  </si>
  <si>
    <t>A climate sensitivity estimate using Bayesian fusion of instrumental observations and an Earth System model</t>
  </si>
  <si>
    <t>10.1029/2011JD016620</t>
  </si>
  <si>
    <t>Investigated the sensitivity of predicted increase in global surface temperature (aka 'climate sensitivity') to three model parameters which were varied systematically. To allow for the large number of samples needed for this global SA, an emulation of the original model was used.</t>
  </si>
  <si>
    <t>FF</t>
  </si>
  <si>
    <t>DEC_SCI</t>
  </si>
  <si>
    <t>Plischke E., Borgonovo E., Smith C.L.</t>
  </si>
  <si>
    <t>Global sensitivity measures from given data</t>
  </si>
  <si>
    <t>10.1016/j.ejor.2012.11.047</t>
  </si>
  <si>
    <t>Theorethical paper with focus on the methodology</t>
  </si>
  <si>
    <t>Azadi M., Saen R.F.</t>
  </si>
  <si>
    <t>Developing a new chance-constrained DEA model for suppliers selection in the presence of undesirable outputs</t>
  </si>
  <si>
    <t>10.1504/IJOR.2012.044027</t>
  </si>
  <si>
    <t>Supply chain management promoting an OAT apporach</t>
  </si>
  <si>
    <t>Ehrgott M., Ide J., Schöbel A.</t>
  </si>
  <si>
    <t>Minmax robustness for multi-objective optimization problems</t>
  </si>
  <si>
    <t>10.1016/j.ejor.2014.03.013</t>
  </si>
  <si>
    <t>Promotes the employment of GSA practice.</t>
  </si>
  <si>
    <t>Li Z.-C., Lam W.H.K., Wong S.C.</t>
  </si>
  <si>
    <t>Modeling intermodal equilibrium for bimodal transportation system design problems in a linear monocentric city</t>
  </si>
  <si>
    <t>10.1016/j.trb.2011.08.002</t>
  </si>
  <si>
    <t>Uncertainty analysis is conducted by feeding into the model diffferent pre-extabilished input configurations</t>
  </si>
  <si>
    <t>Georgiadis P., Michaloudis C.</t>
  </si>
  <si>
    <t>Real-time production planning and control system for job-shop manufacturing: A system dynamics analysis</t>
  </si>
  <si>
    <t>10.1016/j.ejor.2011.07.022</t>
  </si>
  <si>
    <t>Paper focused on the analysis of near optimum values for system’s response for production system. Local uncertainty analysis is carried</t>
  </si>
  <si>
    <t>Chen Y.C., Fang S.-C., Wen U.-P.</t>
  </si>
  <si>
    <t>Pricing policies for substitutable products in a supply chain with Internet and traditional channels</t>
  </si>
  <si>
    <t>10.1016/j.ejor.2012.09.003</t>
  </si>
  <si>
    <t>SA is here contextualized in anther variant</t>
  </si>
  <si>
    <t>Theißen S., Spinler S.</t>
  </si>
  <si>
    <t>Strategic analysis of manufacturer-supplier partnerships: An ANP model for collaborative CO2 reduction management</t>
  </si>
  <si>
    <t>10.1016/j.ejor.2013.08.023</t>
  </si>
  <si>
    <t>Suggests a global exploration of the input space but does not present sensitivity measures</t>
  </si>
  <si>
    <t>Schuwirth N., Reichert P., Lienert J.</t>
  </si>
  <si>
    <t>Methodological aspects of multi-criteria decision analysis for policy support: A case study on pharmaceutical removal from hospital wastewater</t>
  </si>
  <si>
    <t>10.1016/j.ejor.2012.01.055</t>
  </si>
  <si>
    <t>Sensitivity analysis is here intended as a check the robustness of results regarding different initial assumptions.</t>
  </si>
  <si>
    <t>Strong M., Oakley J.E., Chilcott J.</t>
  </si>
  <si>
    <t>Managing structural uncertainty in health economic decision models: A discrepancy approach</t>
  </si>
  <si>
    <t>10.1111/j.1467-9876.2011.01014.x</t>
  </si>
  <si>
    <t>This paper concerns decisoin making in helth focusing on assessing uncertainty about the discrepancy between the model evaluated at its true inputs making use of a GSA approach</t>
  </si>
  <si>
    <t>Girod B., van Vuuren D.P., de Vries B.</t>
  </si>
  <si>
    <t>Influence of travel behavior on global CO2 emissions</t>
  </si>
  <si>
    <t>10.1016/j.tra.2013.01.046</t>
  </si>
  <si>
    <t>Niknejad A., Petrovic D.</t>
  </si>
  <si>
    <t>Optimisation of integrated reverse logistics networks with different product recovery routes</t>
  </si>
  <si>
    <t>10.1016/j.ejor.2014.03.034</t>
  </si>
  <si>
    <t>Paper on decision optimization for component procurement, production, repair and disassembly, inpiut configurations are set varying single parameters singularly.</t>
  </si>
  <si>
    <t>Yu M.-C., Goh M., Lin H.-C.</t>
  </si>
  <si>
    <t>Fuzzy multi-objective vendor selection under lean procurement</t>
  </si>
  <si>
    <t>10.1016/j.ejor.2011.12.028</t>
  </si>
  <si>
    <t>This paper investigates a fuzzy multi-objective vendor selection program under lean procurement based on cost minimization.OAT SA conducted.</t>
  </si>
  <si>
    <t>Borgonovo E., Tarantola S., Plischke E., Morris M.D.</t>
  </si>
  <si>
    <t>Transformations and invariance in the sensitivity analysis of computer experiments</t>
  </si>
  <si>
    <t>10.1111/rssb.12052</t>
  </si>
  <si>
    <t>Paper that promotes GSA practices in the coduction of computer experiments</t>
  </si>
  <si>
    <t>SOC_SCI</t>
  </si>
  <si>
    <t>Imai K., Yamamoto T.</t>
  </si>
  <si>
    <t>Identification and sensitivity analysis for multiple causal mechanisms: Revisiting evidence from framing experiments</t>
  </si>
  <si>
    <t>10.1016/j.jqsrt.2013.05.019</t>
  </si>
  <si>
    <t>The paper promotes SA under the assumption of non indipendence</t>
  </si>
  <si>
    <t>Janssen W.D., Blocken B., van Hooff T.</t>
  </si>
  <si>
    <t>Pedestrian wind comfort around buildings: Comparison of wind comfort criteria based on whole-flow field data for a complex case study</t>
  </si>
  <si>
    <t>10.1093/pan/mps040</t>
  </si>
  <si>
    <t>Moore F.C., Diaz D.B.</t>
  </si>
  <si>
    <t>Temperature impacts on economic growth warrant stringent mitigation policy</t>
  </si>
  <si>
    <t>10.1016/j.buildenv.2012.10.012</t>
  </si>
  <si>
    <t>The effect of parametric uncertainty in five factors is investigated by independently varying each parameter from its reference value to a high or low value using one-at-a-time sensitivity analysis. The authors, though, discute the effectiveness and fallacies of such an approach in the supplementary material</t>
  </si>
  <si>
    <t>10.1038/nclimate2481</t>
  </si>
  <si>
    <t>Not clear what kind of SA they promote</t>
  </si>
  <si>
    <t>Shen H., Tzempelikos A.</t>
  </si>
  <si>
    <t>Sensitivity analysis on daylighting and energy performance of perimeter offices with automated shading</t>
  </si>
  <si>
    <t>This paper investigates the sensitivity of daylighting and energy performance to different factors based on simulations making use of global sensitivity analysis techniques (Fast, LHS)</t>
  </si>
  <si>
    <t>Frölicher T.L., Winton M., Sarmiento J.L.</t>
  </si>
  <si>
    <t>Continued global warming after CO2 emissions stoppage</t>
  </si>
  <si>
    <t>10.1016/j.buildenv.2012.08.028</t>
  </si>
  <si>
    <t>Mosadeghi R., Warnken J., Tomlinson R., Mirfenderesk H.</t>
  </si>
  <si>
    <t>Comparison of Fuzzy-AHP and AHP in a spatial multi-criteria decision making model for urban land-use planning</t>
  </si>
  <si>
    <t>10.1038/nclimate2060</t>
  </si>
  <si>
    <t xml:space="preserve">This paper present measures of SA in the form of correlation coefficients  calculated for ‘criteria weight changes’ </t>
  </si>
  <si>
    <t>Sala-Garrido R., Hernández-Sancho F., Molinos-Senante M.</t>
  </si>
  <si>
    <t>Assessing the efficiency of wastewater treatment plants in an uncertain context: A DEA with tolerances approach</t>
  </si>
  <si>
    <t>10.1016/j.compenvurbsys.2014.10.001</t>
  </si>
  <si>
    <t>The paper assess the  statistical tolerances of inputs and outputs of a Data Envelopment Analysis (DEA) model substantially employing a OAT approach</t>
  </si>
  <si>
    <t>García-Herrero S., Mariscal M.A., García-Rodríguez J., Ritzel D.O.</t>
  </si>
  <si>
    <t>Working conditions, psychological/physical symptoms and occupational accidents. Bayesian network models</t>
  </si>
  <si>
    <t>10.1016/j.envsci.2011.12.012</t>
  </si>
  <si>
    <t>Barrett S., Dannenberg A.</t>
  </si>
  <si>
    <t>Sensitivity of collective action to uncertainty about climate tipping points</t>
  </si>
  <si>
    <t>10.1016/j.ssci.2012.04.005</t>
  </si>
  <si>
    <t>Elkin C., Reineking B., Bigler C., Bugmann H.</t>
  </si>
  <si>
    <t>Do small-grain processes matter for landscape scale questions? Sensitivity of a forest landscape model to the formulation of tree growth rate</t>
  </si>
  <si>
    <t>10.1038/nclimate2059</t>
  </si>
  <si>
    <t>The model sensitivity is tested by simulating landscape-level forest and its variation to differnet growth models</t>
  </si>
  <si>
    <t>Wang Y., Zhang J., Chen X., Chu X., Yan X.</t>
  </si>
  <si>
    <t>A spatial-temporal forensic analysis for inland-water ship collisions using AIS data</t>
  </si>
  <si>
    <t>10.1016/j.ssci.2013.02.006</t>
  </si>
  <si>
    <t>Burhenne S., Tsvetkova O., Jacob D., Henze G.P., Wagner A.</t>
  </si>
  <si>
    <t>Uncertainty quantification for combined building performance and cost-benefit analyses</t>
  </si>
  <si>
    <t>10.1016/j.buildenv.2013.01.013</t>
  </si>
  <si>
    <t>Paper that makes use of MC exploration of the input space to assess the sensitivity of building simulation models. Gsa methods are reviewed</t>
  </si>
  <si>
    <t>Ligmann-Zielinska A., Jankowski P.</t>
  </si>
  <si>
    <t>Impact of proximity-adjusted preferences on rank-order stability in geographical multicriteria decision analysis</t>
  </si>
  <si>
    <t>10.1007/s10109-010-0140-6</t>
  </si>
  <si>
    <t>The paper presents a new approach to deriving preferences assigned to evaluation criteria in geographical multicriteria decision analysis. UA is carried out locally</t>
  </si>
  <si>
    <t>Niiranen S., Blenckner T., Hjerne O., Tomczak M.T.</t>
  </si>
  <si>
    <t>Uncertainties in a baltic sea food-web model reveal challenges for future projections</t>
  </si>
  <si>
    <t>10.1007/s13280-012-0324-z</t>
  </si>
  <si>
    <t>GSA method are suggested although not fully employed due to resource limitations</t>
  </si>
  <si>
    <t>Lee J.-S., Filatova T., Ligmann-Zielinska A., Hassani-Mahmooei B., Stonedahl F., Lorscheid I., Voinov A., Polhill G., Sun Z., Parker D.C.</t>
  </si>
  <si>
    <t>The complexities of agent-based modeling output analysis</t>
  </si>
  <si>
    <t>10.18564/jasss.2897</t>
  </si>
  <si>
    <t>Thepaper reviews the main SA method, accounting for pros and cons. GSA techniques are promoted</t>
  </si>
  <si>
    <t>PHAR_TOX</t>
  </si>
  <si>
    <t>Heikkinen A.T., Baneyx G., Caruso A., Parrott N.</t>
  </si>
  <si>
    <t>Application of PBPK modeling to predict human intestinal metabolism of CYP3A substrates - An evaluation and case study using GastroPlus™</t>
  </si>
  <si>
    <t>local sensitivity analysis and global uncertainty analysis</t>
  </si>
  <si>
    <t>Loccisano A.E., Longnecker M.P., Campbell J.L., Andersen M.E., Clewell H.J.</t>
  </si>
  <si>
    <t>Development of pbpk models for pfoa and pfos for human pregnancy and lactation life stages</t>
  </si>
  <si>
    <t>10.1016/j.ejps.2012.06.013</t>
  </si>
  <si>
    <t>The models of this paper simulate PFOA and PFOS concentrations in fetal, infant, and maternal plasma and milk. The sensitivity of factors affecting the concentration are  investigating with pre-exstabilished sets of varied inputs.</t>
  </si>
  <si>
    <t>Wang L., Wang S., Zhang L., Wang Y., Zhang Y., Nielsen C., McElroy M.B., Hao J.</t>
  </si>
  <si>
    <t>Source apportionment of atmospheric mercury pollution in China using the GEOS-Chem model</t>
  </si>
  <si>
    <t>10.1080/15287394.2012.722523</t>
  </si>
  <si>
    <t>Ali M., Nelson A.R., Lopez A.L., Sack D.A.</t>
  </si>
  <si>
    <t>Updated global burden of cholera in endemic countries</t>
  </si>
  <si>
    <t>10.1016/j.envpol.2014.03.011</t>
  </si>
  <si>
    <t>The model presented in this paper consitis of a spatial modelling technique for defining endemic countriesand estimate the number of deaths due to cholera. The sensitivity analyses are conducted by varieng input factors to cover the set of different initial scenarios.</t>
  </si>
  <si>
    <t>Blázquez-Pérez A., San Miguel R., Mar J.</t>
  </si>
  <si>
    <t>Cost-effectiveness analysis of triple therapy with protease inhibitors in treatment-naive hepatitis C patients</t>
  </si>
  <si>
    <t>10.1371/journal.pntd.0003832</t>
  </si>
  <si>
    <t>Probabilistic sensitivty analysis via MC sampling, by testing sets of varying inputs altogether</t>
  </si>
  <si>
    <t>Vickerman P., Martin N.K., Hickman M.</t>
  </si>
  <si>
    <t>Understanding the trends in HIV and hepatitis C prevalence amongst injecting drug users in different settings-Implications for intervention impact</t>
  </si>
  <si>
    <t>10.1007/s40273-013-0080-3</t>
  </si>
  <si>
    <t>The model sensitivity is performed by univariate and multivariate uncertainty analysis, the second trough regression</t>
  </si>
  <si>
    <t>Zhao L., Li Y., Zou R., He B., Zhu X., Liu Y., Wang J., Zhu Y.</t>
  </si>
  <si>
    <t>A three-dimensional water quality modeling approach for exploring the eutrophication responses to load reduction scenarios in Lake Yilong (China)</t>
  </si>
  <si>
    <t>10.1016/j.drugalcdep.2011.10.032</t>
  </si>
  <si>
    <t xml:space="preserve">Unclear method, </t>
  </si>
  <si>
    <t>Yu J., Shah B.M., Ip E.J., Chan J.</t>
  </si>
  <si>
    <t>A markov model of the cost-effectiveness of pharmacist care for diabetes in prevention of cardiovascular diseases: Evidence from kaiser permanente northern california</t>
  </si>
  <si>
    <t>10.1016/j.envpol.2013.01.047</t>
  </si>
  <si>
    <t>Global uncertainty analysis based on MC simulations conductedo to allow all variables to vary simultaneously in a further effort to assess the robustness of findings.</t>
  </si>
  <si>
    <t>Benedetti M., Gorbi S., Fattorini D., D'Errico G., Piva F., Pacitti D., Regoli F.</t>
  </si>
  <si>
    <t>Environmental hazards from natural hydrocarbons seepage: Integrated classification of risk from sediment chemistry, bioavailability and biomarkers responses in sentinel species</t>
  </si>
  <si>
    <t>ANOVA decomposition is employed to correct for the weight of the response and the statistical significance of the difference compared to controls values of the model</t>
  </si>
  <si>
    <t>Menn P., Leidl R., Holle R.</t>
  </si>
  <si>
    <t>A lifetime Markov model for the economic evaluation of chronic obstructive pulmonary disease</t>
  </si>
  <si>
    <t>10.1016/j.envpol.2013.10.023</t>
  </si>
  <si>
    <t>Probabilistic MC based SA is applied by simultaneously sampling from  probability distributions of model parameters to obtain different sets of model input.</t>
  </si>
  <si>
    <t>Snedecor S.J., Carter J.A., Kaura S., Botteman M.F.</t>
  </si>
  <si>
    <t>Cost-Effectiveness of Denosumab Versus Zoledronic Acid in the Management of Skeletal Metastases Secondary to Breast Cancer</t>
  </si>
  <si>
    <t>10.2165/11591340-000000000-00000</t>
  </si>
  <si>
    <t>McNally K., Cotton R., Cocker J., Jones K., Bartels M., Rick D., Price P., Loizou G.</t>
  </si>
  <si>
    <t>Reconstruction of exposure to m-xylene from human biomonitoring data using PBPK modelling, bayesian inference, and Markov chain Monte Carlo simulation</t>
  </si>
  <si>
    <t>10.1016/j.clinthera.2012.04.008</t>
  </si>
  <si>
    <t>This paper presents a model for inhalation exposures and make use of GSA to investigate model structure and dimensionality</t>
  </si>
  <si>
    <t>Gubler H., Schopfer U., Jacoby E.</t>
  </si>
  <si>
    <t>Theoretical and experimental relationships between percent inhibition and IC50 data observed in high-throughput screening</t>
  </si>
  <si>
    <t>10.1155/2012/760281</t>
  </si>
  <si>
    <t>Gong N., Fan H., Ma A.-N., Xiao Q., Wang Y.-X.</t>
  </si>
  <si>
    <t>Geniposide and its iridoid analogs exhibit antinociception by acting at the spinal GLP-1 receptors</t>
  </si>
  <si>
    <t>10.1177/1087057112455219</t>
  </si>
  <si>
    <t>Spineli L.M., Higgins J.P.T., Cipriani A., Leucht S., Salanti G.</t>
  </si>
  <si>
    <t>Evaluating the impact of imputations for missing participant outcome data in a network meta-analysis</t>
  </si>
  <si>
    <t>10.1016/j.neuropharm.2014.04.007</t>
  </si>
  <si>
    <t xml:space="preserve">Unclear method. </t>
  </si>
  <si>
    <t>Huang S., Wiszniewski L., Constant S., Roggen E.</t>
  </si>
  <si>
    <t>Potential of in vitro reconstituted 3D human airway epithelia (MucilAir™) to assess respiratory sensitizers</t>
  </si>
  <si>
    <t>10.1177/1740774512470317</t>
  </si>
  <si>
    <t>Lebedeva G., Sorokin A., Faratian D., Mullen P., Goltsov A., Langdon S.P., Harrison D.J., Goryanin I.</t>
  </si>
  <si>
    <t>Model-based global sensitivity analysis as applied to identification of anti-cancer drug targets and biomarkers of drug resistance in the ErbB2/3 network</t>
  </si>
  <si>
    <t>10.1016/j.tiv.2012.10.010</t>
  </si>
  <si>
    <t xml:space="preserve"> propose a novel implementation of model-based GSA specially designed to explore how multiparametric
network perturbations affect signal propagation through cancer-related networksinteresting focus oin both method and model</t>
  </si>
  <si>
    <t>Wang B., Dai G., Deng S., Huang J., Wang Y., Yu G.</t>
  </si>
  <si>
    <t>Linking the environmental loads to the fate of PPCPs in Beijing: Considering both the treated and untreated wastewater sources</t>
  </si>
  <si>
    <t>10.1016/j.ejps.2011.10.026</t>
  </si>
  <si>
    <t xml:space="preserve">A fugacity model is  developed to  estimate the PPCP pollution based on the estimated environmental load. 
</t>
  </si>
  <si>
    <t>González-Fernández I., Calvo E., Gerosa G., Bermejo V., Marzuoli R., Calatayud V., Alonso R.</t>
  </si>
  <si>
    <t>Setting ozone critical levels for protecting horticultural Mediterranean crops: Case study of tomato</t>
  </si>
  <si>
    <t>10.1016/j.envpol.2015.03.030</t>
  </si>
  <si>
    <t>Delea T.E., Amdahl J., Diaz J., Nakhaipour H.R., Hackshaw M.D.</t>
  </si>
  <si>
    <t>Cost-effectiveness of pazopanib versus sunitinib for renal cancer in the United States</t>
  </si>
  <si>
    <t>10.1016/j.envpol.2013.10.033</t>
  </si>
  <si>
    <t xml:space="preserve">the paper assesses the the cost-effectiveness of denosumab in patients with breast cancer. A probabilistic SA is presented, </t>
  </si>
  <si>
    <t>Vogt W.</t>
  </si>
  <si>
    <t>Evaluation and optimisation of current milrinone prescribing for the treatment and prevention of low cardiac output syndrome in paediatric patients after open heart surgery using a physiology-based pharmacokinetic drug-disease model</t>
  </si>
  <si>
    <t>A PBPK drug–disease model is checked with a global uncertainty analysis apprach consisting of a MC sampling from input distributions</t>
  </si>
  <si>
    <t>Jin Y., Bies R., Gastonguay M.R., Stockbridge N., Gobburu J., Madabushi R.</t>
  </si>
  <si>
    <t>Misclassification and discordance of measured blood pressure from patient's true blood pressure in current clinical practice: A clinical trial simulation case study</t>
  </si>
  <si>
    <t>10.1007/s40262-013-0096-z</t>
  </si>
  <si>
    <t>Treatment decision model whose robustness is checked with GSA method</t>
  </si>
  <si>
    <t>AS</t>
  </si>
  <si>
    <t>BUS_MAN_ACC</t>
  </si>
  <si>
    <t>Riahi K., Kriegler E., Johnson N., Bertram C., den Elzen M., Eom J., Schaeffer M., Edmonds J., Isaac M., Krey V., Longden T., Luderer G., Méjean A., McCollum D.L., Mima S., Turton H., van Vuuren D.P., Wada K., Bosetti V., Capros P., Criqui P., Hamdi-Cherif M., Kainuma M., Edenhofer O.</t>
  </si>
  <si>
    <t>Locked into Copenhagen pledges - Implications of short-term emission targets for the cost and feasibility of long-term climate goals</t>
  </si>
  <si>
    <t>10.1016/j.techfore.2013.09.016</t>
  </si>
  <si>
    <t xml:space="preserve">The paper presents a scenario based uncertainty analysis (UA) mixing a variety of energy demand and technology cases. No sensitivity analysis though one can target the UA itself for being itself of the OAT kind. Label OAT.  </t>
  </si>
  <si>
    <t>Chern M.-S., Pan Q., Teng J.-T., Chan Y.-L., Chen S.-C.</t>
  </si>
  <si>
    <t>Stackelberg solution in a vendor-buyer supply chain model with permissible delay in payments</t>
  </si>
  <si>
    <t>10.1016/j.ijpe.2013.03.008</t>
  </si>
  <si>
    <t>Crisp OAT based analysis of vendor–buyer supply chain model. Results are given in a vert qualitative fashions (e.g. output increase, decrease, does nothing when given input is changed). It is local SA.</t>
  </si>
  <si>
    <t>Xu J., Zheng H., Zeng Z., Wu S., Shen M.</t>
  </si>
  <si>
    <t>Discrete time-cost-environment trade-off problem for large-scale construction systems with multiple modes under fuzzy uncertainty and its application to Jinping-II Hydroelectric Project</t>
  </si>
  <si>
    <t>10.1016/j.ijproman.2012.01.019</t>
  </si>
  <si>
    <t xml:space="preserve">Difficult paper to score as it is not OAT (to the extent that inputs are processed where more factors are varied) though it is not a global method either as the mixing of the factors is partial. In the end I decided to score as global UA   </t>
  </si>
  <si>
    <t>Niero M., Pizzol M., Bruun H.G., Thomsen M.</t>
  </si>
  <si>
    <t>Comparative life cycle assessment of wastewater treatment in Denmark including sensitivity and uncertainty analysis</t>
  </si>
  <si>
    <t>10.1016/j.jclepro.2013.12.051</t>
  </si>
  <si>
    <t>Monte Carlo based uncertainty analysis and local sensitivity analysis.</t>
  </si>
  <si>
    <t>Gonela V., Zhang J.</t>
  </si>
  <si>
    <t>Design of the optimal industrial symbiosis system to improve bioethanol production</t>
  </si>
  <si>
    <t>10.1016/j.jclepro.2013.07.059</t>
  </si>
  <si>
    <t>OAT based uncertainty analysis. Here some form of SA could be derived by inspection of the different UA’s but the target of the analysis is always different. The impression is that the inferences are only possible because the sources of uncertainty are kept separate.</t>
  </si>
  <si>
    <t>Avinadav T., Herbon A., Spiegel U.</t>
  </si>
  <si>
    <t>Optimal inventory policy for a perishable item with demand function sensitive to price and time</t>
  </si>
  <si>
    <t>10.1016/j.ijpe.2013.03.022</t>
  </si>
  <si>
    <t>The paper deals with a model for determining the optimal pricing of goods. They use OAT for two examples, hence in two different points in the space of the input, which make them aware of the effect of changing the baseline, still they stick to OAT.</t>
  </si>
  <si>
    <t>Tjader Y., May J.H., Shang J., Vargas L.G., Gao N.</t>
  </si>
  <si>
    <t>Firm-level outsourcing decision making: A balanced scorecard-based analytic network process model</t>
  </si>
  <si>
    <t>10.1016/j.ijpe.2013.04.017</t>
  </si>
  <si>
    <t>Use factorial design and acknowledge the importance of accounting interactions (though they started the analysis with a preliminary OAT stage).</t>
  </si>
  <si>
    <t>Fu Y., Li M., Chen F.</t>
  </si>
  <si>
    <t>Impact propagation and risk assessment of requirement changes for software development projects based on design structure matrix</t>
  </si>
  <si>
    <t>10.1016/j.ijproman.2011.08.004</t>
  </si>
  <si>
    <t>SA is performed iterating different OAT’s and stepsize.</t>
  </si>
  <si>
    <t>Oztaysi B.</t>
  </si>
  <si>
    <t>A decision model for information technology selection using AHP integrated TOPSIS-Grey: The case of content management systems</t>
  </si>
  <si>
    <t>10.1016/j.knosys.2014.02.010</t>
  </si>
  <si>
    <t>In a multi criteria analysis the weights for the criteria are changed in a purely OAT fashion. The model is non-linear because the composite index is obtained with a non linear algorithm.</t>
  </si>
  <si>
    <t>Dormer A., Finn D.P., Ward P., Cullen J.</t>
  </si>
  <si>
    <t>Carbon footprint analysis in plastics manufacturing</t>
  </si>
  <si>
    <t>10.1016/j.jclepro.2013.01.014</t>
  </si>
  <si>
    <t>The paper performs an uncertainty &amp; sensitivity analysis using the classic error propagation formula written for the standard deviation. The model is of unknown linearity / additivity. UA surely; Cannot be labelled as global as the derivatives are used. Local UA with a question mark.</t>
  </si>
  <si>
    <t>Rottkemper B., Fischer K., Blecken A.</t>
  </si>
  <si>
    <t>A transshipment model for distribution and inventory relocation under uncertainty in humanitarian operations</t>
  </si>
  <si>
    <t>10.1016/j.seps.2011.09.003</t>
  </si>
  <si>
    <t>Naderpour M., Lu J., Zhang G.</t>
  </si>
  <si>
    <t>An intelligent situation awareness support system for safety-critical environments</t>
  </si>
  <si>
    <t>10.1016/j.dss.2014.01.004</t>
  </si>
  <si>
    <t>The authors change OAT the parameters of a decision support system of a model based on Bayesian networks. OAT UA</t>
  </si>
  <si>
    <t>Sazvar Z., Mirzapour Al-E-Hashem S.M.J., Baboli A., Akbari Jokar M.R.</t>
  </si>
  <si>
    <t>A bi-objective stochastic programming model for a centralized green supply chain with deteriorating products</t>
  </si>
  <si>
    <t>10.1016/j.ijpe.2013.12.023</t>
  </si>
  <si>
    <t>Though in one instance two parameters (theta and w) are changed in the next and final SA only one is changed (beta). Overall this papers classifies as OAT.</t>
  </si>
  <si>
    <t>Behavior analysis of synthesis unit in fertilizer plant</t>
  </si>
  <si>
    <t>10.1108/02656711211199928</t>
  </si>
  <si>
    <t>Kienberger S., Hagenlocher M.</t>
  </si>
  <si>
    <t>Spatial-explicit modeling of social vulnerability to malaria in East Africa</t>
  </si>
  <si>
    <t>10.1186/1476-072X-13-29</t>
  </si>
  <si>
    <t xml:space="preserve">  </t>
  </si>
  <si>
    <t>This is tricky because it is a SA of a composite indicator (built non linearly) and the SA is done leaving one factor out at a time. This is clearly an unsatisfactory analysis but can we label it as OAT? In the end I decided for OAT. The authors knew the relevant literature and could have done a better job.</t>
  </si>
  <si>
    <t>Fedele A., Mazzi A., Niero M., Zuliani F., Scipioni A.</t>
  </si>
  <si>
    <t>Can the Life Cycle Assessment methodology be adopted to support a single farm on its environmental impacts forecast evaluation between conventional and organic production? An Italian case study</t>
  </si>
  <si>
    <t>10.1016/j.jclepro.2014.01.034</t>
  </si>
  <si>
    <t>This is a UA conducted with a saturated design (all combination). What they call sensitivity analysis is not a comparison of the contribution of individual factors but is based on the UA results in terms of output. Global UA</t>
  </si>
  <si>
    <t>Baucells M., Borgonovo E.</t>
  </si>
  <si>
    <t>Invariant probabilistic sensitivity analysis</t>
  </si>
  <si>
    <t>10.1287/mnsc.2013.1719</t>
  </si>
  <si>
    <t>The paper is method centred – favours moment independent methods but uses var based as a stone of comparison. Global SA</t>
  </si>
  <si>
    <t>Diabat A., Al-Salem M.</t>
  </si>
  <si>
    <t>An integrated supply chain problem with environmental considerations</t>
  </si>
  <si>
    <t>10.1016/j.ijpe.2014.12.004</t>
  </si>
  <si>
    <t>Here the SA is with the respect of the internal parameters of a genetic algorithms algorithm. Combination tested followed by plots for SA. This is an UA – global to be conservative.</t>
  </si>
  <si>
    <t>ECON_FIN</t>
  </si>
  <si>
    <t>Zugno M., Morales J.M., Pinson P., Madsen H.</t>
  </si>
  <si>
    <t>A bilevel model for electricity retailers' participation in a demand response market environment</t>
  </si>
  <si>
    <t>10.1016/j.eneco.2012.12.010</t>
  </si>
  <si>
    <t>Here what is called SA is in fact an UA made by three additional simulations changing the consumer group distributions. UA, OAT</t>
  </si>
  <si>
    <t>Moran D., Wood R.</t>
  </si>
  <si>
    <t>CONVERGENCE BETWEEN THE EORA, WIOD, EXIOBASE, AND OPENEU'S CONSUMPTION-BASED CARBON ACCOUNTS</t>
  </si>
  <si>
    <t>10.1080/09535314.2014.935298</t>
  </si>
  <si>
    <t>Here a global MC based uncertainty of global multi-regional input–output databases for carbon accounting is presented. Global UA, though the SA is very much an approximate test to see how much variation in the environmental satellite account, rather than the economic structure itself, causes divergence in results.  Global UA.</t>
  </si>
  <si>
    <t>Pauliuk S., Wang T., Müller D.B.</t>
  </si>
  <si>
    <t>Steel all over the world: Estimating in-use stocks of iron for 200 countries</t>
  </si>
  <si>
    <t>10.1016/j.resconrec.2012.11.008</t>
  </si>
  <si>
    <t xml:space="preserve">Clear cut OAT case of a non-linear SA in steel production scenarios. </t>
  </si>
  <si>
    <t>van der Weijde A.H., Hobbs B.F.</t>
  </si>
  <si>
    <t>The economics of planning electricity transmission to accommodate renewables: Using two-stage optimisation to evaluate flexibility and the cost of disregarding uncertainty</t>
  </si>
  <si>
    <t>10.1016/j.eneco.2012.02.015</t>
  </si>
  <si>
    <t>The sensitivity analysis is obtained here combining results from a set of scenarios (what if I plan for scenario (a) and then instead scenario (b) takes place? How much will this increase my cost?). They call this a Regret analysis. “A traditional sensitivity analysis-based robustness analysis” is mentioned but is OAT. OAT-UA</t>
  </si>
  <si>
    <t>Wilting H.C.</t>
  </si>
  <si>
    <t>Sensitivity and uncertainty analysis in MRIO modelling; Some empirical results with regard to the Dutch Carbon footprint</t>
  </si>
  <si>
    <t>10.1080/09535314.2011.628302</t>
  </si>
  <si>
    <t>Here we have a OAT SA and a global Monte Carlo UA. The SA also include an analysis varying all technical coefficients (the factors considered in the analysis) in blocks, all being varied of the same amount. Local SA and global UA.</t>
  </si>
  <si>
    <t>Wang X., Gaustad G., Babbitt C.W., Richa K.</t>
  </si>
  <si>
    <t>Economies of scale for future lithium-ion battery recycling infrastructure</t>
  </si>
  <si>
    <t>10.1016/j.resconrec.2013.11.009</t>
  </si>
  <si>
    <t xml:space="preserve">Here sensitivity analysis is performed in a piecemeal fashion though variables are varied in groups of two or three. Deserves global SA to be conservtive. </t>
  </si>
  <si>
    <t>Tilson L., Sharp L., Usher C., Walsh C., Whyte S., O'Ceilleachair A., Stuart C., Mehigan B., Kennedy M.J., Tappenden P., Chilcott J., Staines A., Comber H., Barry M.</t>
  </si>
  <si>
    <t>Cost of care for colorectal cancer in Ireland: A health care payer perspective</t>
  </si>
  <si>
    <t>10.1007/s10198-011-0325-z</t>
  </si>
  <si>
    <t>An uncertainty analysis was run using Monte Carlo, followed by a sensitivity analysis done via OAT. I classify as OAT SA and global UA.</t>
  </si>
  <si>
    <t>Abdallah T., Diabat A., Rigter J.</t>
  </si>
  <si>
    <t>Investigating the option of installing small scale PVs on facility rooftops in a green supply chain</t>
  </si>
  <si>
    <t>10.1016/j.ijpe.2013.03.016</t>
  </si>
  <si>
    <t>Here sensitivity analysis is done with respect to couples of factors for ease of graphical presentation. Global SA to be conservative</t>
  </si>
  <si>
    <t>Samyshkin Y., Kotchie R.W., Mörk A.-C., Briggs A.H., Bateman E.D.</t>
  </si>
  <si>
    <t>Cost-effectiveness of roflumilast as an add-on treatment to long-acting bronchodilators in the treatment of COPD associated with chronic bronchitis in the United Kingdom</t>
  </si>
  <si>
    <t>10.1007/s10198-013-0456-5</t>
  </si>
  <si>
    <t>Also in this case (as in Tilson et al. above)) an uncertainty analysis was run using Monte Carlo, followed by a sensitivity analysis done via OAT.</t>
  </si>
  <si>
    <t>Hensher D.A., Rose J.M., Collins A.T.</t>
  </si>
  <si>
    <t>Understanding buy-in for risky prospects incorporating degree of belief into the ex-ante assessment of support for alternative road pricing schemes</t>
  </si>
  <si>
    <t>Here sensitivity is via elasticity hence an OAT.</t>
  </si>
  <si>
    <t>Colombo G.L., Di Matteo S., Maggiolo F.</t>
  </si>
  <si>
    <t>Antiretroviral therapy in HIV-infected patients: A proposal to assess the economic value of the single-tablet regimen</t>
  </si>
  <si>
    <t>10.2147/CEOR.S38977</t>
  </si>
  <si>
    <t>Qiu R., Shang J., Huang X.</t>
  </si>
  <si>
    <t>Robust inventory decision under distribution uncertainty: A CVaR-based optimization approach</t>
  </si>
  <si>
    <t>10.1016/j.ijpe.2014.03.021</t>
  </si>
  <si>
    <t>Here we have combined plots of sensitivity to see the conjoint effects of two variables (beta and theta).  Even here global must be given to be conservative.</t>
  </si>
  <si>
    <t>Tang Y.-C., Chang C.-T.</t>
  </si>
  <si>
    <t>Multicriteria decision-making based on goal programming and fuzzy analytic hierarchy process: An application to capital budgeting problem</t>
  </si>
  <si>
    <t>10.1016/j.knosys.2011.10.005</t>
  </si>
  <si>
    <t>Here the sensitivity is with respect to a single tuning parameter to decide upon the minimum admissible degree of fuzziness in a set of weight. Must be dropped.</t>
  </si>
  <si>
    <t>Garcia X., Pargament D.</t>
  </si>
  <si>
    <t>Reusing wastewater to cope with water scarcity: Economic, social and environmental considerations for decision-making</t>
  </si>
  <si>
    <t>10.1016/j.resconrec.2015.05.015</t>
  </si>
  <si>
    <t>Monte Carlo based sensitivity analysis using standardised regression coefficients. Global SA.</t>
  </si>
  <si>
    <t>What the authors call sensitivity analysis is simple study of the input output relationship for a single variable. TO BE REMOVED</t>
  </si>
  <si>
    <t>This is an uncertainty analysis for different combination of three reliability indices. Cannot be strictly defined OAT.  NOTE for the paper write up: mention that we have been conservative and not labelled OAT papers where sparse combinations of more than one factor are reported. Global UA.</t>
  </si>
  <si>
    <t>As in in Tilson et al. above and Samyshkin et al. above this is a probabilistic uncertainty analysis coupled with a OAT sensitivity analysis.</t>
  </si>
  <si>
    <t>KA</t>
  </si>
  <si>
    <t>BIOCHEM_GEN_MBIO</t>
  </si>
  <si>
    <t>BIOCHEM_GEN_MBIO; MEDICINE</t>
  </si>
  <si>
    <t>Bowles E.J.A., Wellman R., Feigelson H.S., Onitilo A.A., Freedman A.N., Delate T., Allen L.A., Nekhlyudov L., Goddard K.A.B., Davis R.L., Habel L.A., Yood M.U., McCarty C., Magid D.J., Wagner E.H.</t>
  </si>
  <si>
    <t>Risk of heart failure in breast cancer patients after anthracycline and trastuzumab treatment: A retrospective cohort study</t>
  </si>
  <si>
    <t>Journal of the National Cancer Institute</t>
  </si>
  <si>
    <t>10.1093/jnci/djs317</t>
  </si>
  <si>
    <t>The study uses multivariable Cox proportional hazards regression models. Four SA scenarios were investigated; in one a parameter (index date) was changed to its 75th percentile value, three other scenarios excluded different groups of patients. Scenarios were investigated one-at-a-time.</t>
  </si>
  <si>
    <t>Stegle O., Parts L., Piipari M., Winn J., Durbin R.</t>
  </si>
  <si>
    <t>Using probabilistic estimation of expression residuals (PEER) to obtain increased power and interpretability of gene expression analyses</t>
  </si>
  <si>
    <t>Nature Protocols</t>
  </si>
  <si>
    <t>10.1038/nprot.2011.457</t>
  </si>
  <si>
    <t>Does not mention sensitivity analysis.</t>
  </si>
  <si>
    <t>Hontelez J.A.C., Lurie M.N., Bärnighausen T., Bakker R., Baltussen R., Tanser F., Hallett T.B., Newell M.-L., de Vlas S.J.</t>
  </si>
  <si>
    <t>Elimination of HIV in South Africa through Expanded Access to Antiretroviral Therapy: A Model Comparison Study</t>
  </si>
  <si>
    <t>10.1371/journal.pmed.1001534</t>
  </si>
  <si>
    <t>The study looks at how different model structures and parametrisations affect predictions of the long-term impact of universal test and treat (UTT) and the possibility of elimination of HIV. SA was only performed for the most complex model in the study. In the SA the following parameters were varied: HIV natural history and transmission dynamics, the course of the HIV epidemic in South Africa, and economics of access to antiretroviral therapy. The parameters were varied OAT to create different scenarios that were further tested.</t>
  </si>
  <si>
    <t>Hall P.S., McCabe C., Stein R.C., Cameron D.</t>
  </si>
  <si>
    <t>Economic evaluation of genomic test-directed chemotherapy for early-stage lymph node-positive breast cancer</t>
  </si>
  <si>
    <t>10.1093/jnci/djr484</t>
  </si>
  <si>
    <t>The authors of the study aimed to conduct a cost-utility analysis to calculate expected costs and benefits of different treatment approaches. The sensitivity analysis was conducted by varying individual parameters within their realistic range. The paper suggest that parameters are varied one-at-a-time. Possibility of interaction between model inputs is not discussed/mentioned. In the second part of the analysis all parameters were simultaneously sampled from their probability distributions (random draw) to produce the probability distribution for the outputs, but that data was not utilised for the sensitivity analysis. The structural description of the model used suggests that non-linearities are expected in the model input-output relationship.</t>
  </si>
  <si>
    <t>BIOCHEM_GEN_MBIO; CHEM_ENG; ENGINEERING; MAT_SCI</t>
  </si>
  <si>
    <t>Boettiger C., Hastings A.</t>
  </si>
  <si>
    <t>Quantifying limits to detection of early warning for critical transitions</t>
  </si>
  <si>
    <t>10.1098/rsif.2012.0125</t>
  </si>
  <si>
    <t>Sensitivity” refers to signal detection sensitivity</t>
  </si>
  <si>
    <t>BIOCHEM_GEN_MBIO; ENGINEERING; MEDICINE</t>
  </si>
  <si>
    <t>Ackland D.C., Lin Y.-C., Pandy M.G.</t>
  </si>
  <si>
    <t>Sensitivity of model predictions of muscle function to changes in moment arms and muscle-tendon properties: A Monte-Carlo analysis</t>
  </si>
  <si>
    <t>Journal of Biomechanics</t>
  </si>
  <si>
    <t>10.1016/j.jbiomech.2012.02.023</t>
  </si>
  <si>
    <t>The aim of the study was to investigate the sensitivity of the muscle function to changes in moment arms and muscle–tendon properties during gait. Input parameters (3 parameters) were varied simultaneously in the range of +/- 10% of their nominal value (random sample, n &gt; 1000). Output sensitivity to the input perturbations is assessed by comparing boxplots. Sensitivity indices were not calculated, interaction between input parameters was not discussed.</t>
  </si>
  <si>
    <t>Niemeyer F., Wilke H.-J., Schmidt H.</t>
  </si>
  <si>
    <t>Geometry strongly influences the response of numerical models of the lumbar spine-A probabilistic finite element analysis</t>
  </si>
  <si>
    <t>10.1016/j.jbiomech.2012.02.021</t>
  </si>
  <si>
    <t>In the study uncertainty and sensitivity analyses were performed for a biomechanics model of a lumbar spine segment. In the introduction authors state that OAT SA is not a suitable technique for the model under investigation. LHS was used, 40 parameters were included. Bootstrapping was used to calculate confidence intervals to quantify uncertainty in the point estimates. Sensitivity analysis: Pearson’s product moment correlation coefficients were used to investigate possible linear relationships between the inputs and model responses. Relative importance of the input parameters was determined using CAR metric. The authors state that addition of interaction terms does not improve the quality of the regression model, hence parameter interactions were not taken into account.</t>
  </si>
  <si>
    <t>BIOCHEM_GEN_MBIO; CHEM_ENG; IMMUN_MICROBIO; MEDICINE</t>
  </si>
  <si>
    <t>Khodayari A., Zomorrodi A.R., Liao J.C., Maranas C.D.</t>
  </si>
  <si>
    <t>A kinetic model of Escherichia coli core metabolism satisfying multiple sets of mutant flux data</t>
  </si>
  <si>
    <t>Metabolic Engineering</t>
  </si>
  <si>
    <t>10.1016/j.ymben.2014.05.014</t>
  </si>
  <si>
    <t>The study looks at the ensemble modelling approach to construct a kinetic model of the core metabolism of E. coli. Sensitivity analysis conducted in the study is OAT: “Each elementary kinetic parameter individually scaled up and down by a total of 10-fold”. To account for potential correlations among different parameters the authors performed a sensitivity analysis for a number of selected pairwise combinations of parameters. From the paper it is not clear precisely how this was done.</t>
  </si>
  <si>
    <t>Petruzielo R.S., Heberle F.A., Drazba P., Katsaras J., Feigenson G.W.</t>
  </si>
  <si>
    <t>Phase behavior and domain size in sphingomyelin-containing lipid bilayers</t>
  </si>
  <si>
    <t>Biochimica et Biophysica Acta - Biomembranes</t>
  </si>
  <si>
    <t>10.1016/j.bbamem.2013.01.007</t>
  </si>
  <si>
    <t>“Sensitivity” term in the text refers to the sensitivity of the experimental technique namely FRET</t>
  </si>
  <si>
    <t>BIOCHEM_GEN_MBIO; CHEM; ENGINEERING</t>
  </si>
  <si>
    <t>Ding H., Liang C., Sun K., Wang H., Hiltunen J.K., Chen Z., Shen J.</t>
  </si>
  <si>
    <t>Dithiothreitol-capped fluorescent gold nanoclusters: An efficient probe for detection of copper(II) ions in aqueous solution</t>
  </si>
  <si>
    <t>Biosensors and Bioelectronics</t>
  </si>
  <si>
    <t>10.1016/j.bios.2014.03.045</t>
  </si>
  <si>
    <t>“Sensitivity” term in the text refers to the ability of the sensor to recognise cupric ions</t>
  </si>
  <si>
    <t>AGR_BIO_SCI; BIOCHEM_GEN_MBIO; MEDICINE</t>
  </si>
  <si>
    <t>David S.P., Ware J.J., Chu I.M., Loftus P.D., Fusar-Poli P., Radua J., Munafò M.R., Ioannidis J.P.A.</t>
  </si>
  <si>
    <t>Potential Reporting Bias in fMRI Studies of the Brain</t>
  </si>
  <si>
    <t>10.1371/journal.pone.0070104</t>
  </si>
  <si>
    <t>The authors use “sensitivity analysis” to describes a comparison of results from two subsets of data: one with fewer than 45 participants and other with 45 or more. There is no model of any kind in used the study.</t>
  </si>
  <si>
    <t>Schreiber D., Fonzo G., Simmons A.N., Dawes C.T., Flagan T., Fowler J.H., Paulus M.P.</t>
  </si>
  <si>
    <t>Red Brain, Blue Brain: Evaluative Processes Differ in Democrats and Republicans</t>
  </si>
  <si>
    <t>10.1371/journal.pone.0052970</t>
  </si>
  <si>
    <t>Sensitivity refers to “sensitivity and specificity of the activation patterns”</t>
  </si>
  <si>
    <t>BIOCHEM_GEN_MBIO; CHEMI</t>
  </si>
  <si>
    <t>Hu T., Peng T., Li X.-J., Chen D.-D., Dai H.-H., Deng X.-J., Yue Z.-F., Wang G.-M., Shen J.-Z., Xia X., Ding S.-Y., Zhou Y.-N., Zhu A.-L., Jiang H.-Y.</t>
  </si>
  <si>
    <t>Simultaneous determination of thirty non-steroidal anti-inflammatory drug residues in swine muscle by ultra-high-performance liquid chromatography with tandem mass spectrometry</t>
  </si>
  <si>
    <t>Journal of Chromatography A</t>
  </si>
  <si>
    <t>10.1016/j.chroma.2011.11.009</t>
  </si>
  <si>
    <t>“Sensitivity” term in the text refers to the sensitivity of the analytical technique</t>
  </si>
  <si>
    <t>Burger E.A., Ortendahl J.D., Sy S., Kristiansen I.S., Kim J.J.</t>
  </si>
  <si>
    <t>Cost-effectiveness of cervical cancer screening with primary human papillomavirus testing in Norway</t>
  </si>
  <si>
    <t>British Journal of Cancer</t>
  </si>
  <si>
    <t>10.1038/bjc.2012.94</t>
  </si>
  <si>
    <t xml:space="preserve">The study looks at mathematical model to reflect the natural history of HPV-induced cervical cancer. Linearity/non-linearity of the model is not discussed. SA is used to investigate different scenarions (parameter values changed OAT). The study mentiones "probabilistic sensitivity analysis using the 50 good-fitting parameter sets", but does not give any detail about the parameter sets. </t>
  </si>
  <si>
    <t>BIOCHEM_GEN_MBIO; IMMUN_MICROBIO; MEDICINE</t>
  </si>
  <si>
    <t>Binder M., Sulaimanov N., Clausznitzer D., Schulze M., Hüber C.M., Lenz S.M., Schlöder J.P., Trippler M., Bartenschlager R., Lohmann V., Kaderali L.</t>
  </si>
  <si>
    <t>Replication Vesicles are Load- and Choke-Points in the Hepatitis C Virus Lifecycle</t>
  </si>
  <si>
    <t>PLoS Pathogens</t>
  </si>
  <si>
    <t>10.1371/journal.ppat.1003561</t>
  </si>
  <si>
    <t xml:space="preserve">The paper looks at a mathematical model of the intracellular HCV RNA replication. GSA, extended Fourier Amplitude Sensitivity Test (eFAST) is used. </t>
  </si>
  <si>
    <t>Manchanda R., Legood R., Burnell M., McGuire A., Raikou M., Loggenberg K., Wardle J., Sanderson S., Gessler S., Side L., Balogun N., Desai R., Kumar A., Dorkins H., Wallis Y., Chapman C., Taylor R., Jacobs C., Tomlinson I., Beller U., Menon U., Jacobs I.</t>
  </si>
  <si>
    <t>Cost-effectiveness of population screening for BRCA mutations in Ashkenazi Jewish women compared with family history-based testing</t>
  </si>
  <si>
    <t>10.1093/jnci/dju380</t>
  </si>
  <si>
    <t xml:space="preserve">It is stated that a deterministic/probabilistic sensitivity analysis was used. The autors varied model parameters OAT and simultaneously, but reported sensitivity indices only for OAT case. Data from the simultaneous perturbations were used in UA. </t>
  </si>
  <si>
    <t>BIOCHEM_GEN_MBIO; CHEM_ENG; ENGINEERING; ENV_SCI</t>
  </si>
  <si>
    <t>Mannina G., Di Bella G.</t>
  </si>
  <si>
    <t>Comparing two start-up strategies for MBRs: Experimental study and mathematical modelling</t>
  </si>
  <si>
    <t>Biochemical Engineering Journal</t>
  </si>
  <si>
    <t>10.1016/j.bej.2012.07.011</t>
  </si>
  <si>
    <t xml:space="preserve">GSA was used for model calibration. LHS used as a sampling technique. </t>
  </si>
  <si>
    <t>Bellanger M., Demeneix B., Grandjean P., Zoeller R.T., Trasande L.</t>
  </si>
  <si>
    <t>Neurobehavioral deficits, diseases, and associated costs of exposure to endocrine-disrupting chemicals in the European Union</t>
  </si>
  <si>
    <t>Journal of Clinical Endocrinology and Metabolism</t>
  </si>
  <si>
    <t>10.1210/jc.2014-4323</t>
  </si>
  <si>
    <t>The exact procedure of SA is not described, but from the information given it can be assumed that parameters were varied one-at-a-time within their min/max ranges.  The results were used to estimate uncertainty ranges for the output variables.</t>
  </si>
  <si>
    <t>Schiffer J.T., Swan D., Sallaq R.A., Magaret A., Johnston C., Mark K.E., Selke S., Ocbamichael N., Kuntz S., Zhu J., Robinson B., Huang M.-L., Jerome K.R., Wald A., Corey L.</t>
  </si>
  <si>
    <t>Rapid localized spread and immunologic containment define Herpes simplex virus-2 reactivation in the human genital tract</t>
  </si>
  <si>
    <t>eLife</t>
  </si>
  <si>
    <t>10.7554/eLife.00288</t>
  </si>
  <si>
    <t>Monte Carlo based GSA; all model parameters were randomly sampled from the pdfs, 500 episodes with a unique parameter set were simulated . Partial rank correlation coefficients (PRCCs) and Akaike Information Criteria (AIC) were used to identify important predictive parameters.</t>
  </si>
  <si>
    <t>BIOCHEM_GEN_MBIO; COMP_SCI; ENGINEERING; MATHS</t>
  </si>
  <si>
    <t>Chen P., Quarteroni A., Rozza G.</t>
  </si>
  <si>
    <t>Simulation-based uncertainty quantification of human arterial network hemodynamics</t>
  </si>
  <si>
    <t>International Journal for Numerical Methods in Biomedical Engineering</t>
  </si>
  <si>
    <t>10.1002/cnm.2554</t>
  </si>
  <si>
    <t xml:space="preserve">Stochastic model. GSA is used; variance-based global sensitivity index is defined as main effect of the kth parameter. </t>
  </si>
  <si>
    <t>CHEMI</t>
  </si>
  <si>
    <t>CHEMI; MATHS</t>
  </si>
  <si>
    <t>Li G., Rabitz H.</t>
  </si>
  <si>
    <t>General formulation of HDMR component functions with independent and correlated variables</t>
  </si>
  <si>
    <t>Journal of Mathematical Chemistry</t>
  </si>
  <si>
    <t>10.1007/s10910-011-9898-0</t>
  </si>
  <si>
    <t>The paper looks at derivation of the general formulas for the unique HDMR component functions for independent and/or correlated variables. Application of the technique for the global SA is discussed.</t>
  </si>
  <si>
    <t>CHEMI; ENV_SCI</t>
  </si>
  <si>
    <t>Rubin E.S., Zhai H.</t>
  </si>
  <si>
    <t>The cost of carbon capture and storage for natural gas combined cycle power plants</t>
  </si>
  <si>
    <t>Environmental Science and Technology</t>
  </si>
  <si>
    <t>10.1021/es204514f</t>
  </si>
  <si>
    <t>The paper looks at the estimates of levelised cost of electricity (LCOE) for power plants with and without carbon capture and storage (CCS). OAT SA was used to determine parameters that influenced LCOE the most; 10 parameters were each increased by 10% with all other parameters held at their nominal values. Probabilistic analysis is discussed in the paper; used to characterise the effect of variability in the dominant parameters on the uncertainty in LCOE. The sample is taken from PDFs of the 5 most influential parameters determined in the OAT section. The cumulative probability for LCOE is calculated. Major sources of uncertainty are determined from cumulative probability plots. No sensitivity indices were calculated in the study.</t>
  </si>
  <si>
    <t>CHEMI; CHEM_ENG; ENGINEERING</t>
  </si>
  <si>
    <t>Papadopoulos A.I., Stijepovic M., Linke P., Seferlis P., Voutetakis S.</t>
  </si>
  <si>
    <t>Toward optimum working fluid mixtures for Organic Rankine Cycles using molecular design and sensitivity analysis</t>
  </si>
  <si>
    <t>Industrial and Engineering Chemistry Research</t>
  </si>
  <si>
    <t>10.1021/ie400968j</t>
  </si>
  <si>
    <t>The study looks at the Computer-Aided Molecular Design (CAMD) method for selecting binary working fluid mixtures used in Organic Rankine Cycles (ORC). The mixture candidates are evaluated using the ORC process model. The aim of SA is to assess the sensitivity of the proposed solutions to the potential model variability. The authors are using “nonlinear sensitivity analysis method”. In this approach a sensitivity matrix that incorporates the scaled derivatives of the objective function values with respect to model parameters is calculated. This matrix is further used to calculate the dominant direction of variability in the system.</t>
  </si>
  <si>
    <t>Liggio J., Gordon M., Smallwood G., Li S.-M., Stroud C., Staebler R., Lu G., Lee P., Taylor B., Brook J.R.</t>
  </si>
  <si>
    <t>Are emissions of black carbon from gasoline vehicles underestimated? Insights from near and on-road measurements</t>
  </si>
  <si>
    <t>10.1021/es2033845</t>
  </si>
  <si>
    <t>Study looks at calculating emission factors from measurement data. Monte Carlo simulation is used to sample parameters for the equations used to get appropriate (mean) results with their distributions. The study states that results are not sensitive to chosen distributions, but does not go into more detail (found in supporting info).</t>
  </si>
  <si>
    <t>Fayazi A., Arabloo M., Shokrollahi A., Zargari M.H., Ghazanfari M.H.</t>
  </si>
  <si>
    <t>State-of-the-art least square support vector machine application for accurate determination of natural gas viscosity</t>
  </si>
  <si>
    <t>10.1021/ie402829p</t>
  </si>
  <si>
    <t>The study looks at a model for estimating the viscosity for naturally occurring petroleum gases. The sampling technique is not discussed and hence in is not clear how input variables were varied in this study. The authors present absolute values of relative importance of each variable as Pearson correlation and Kendall’s rank correlation coefficients. Furthermore, the authors aimed to investigate the sensitivity of reservoir simulations to uncertainties in the viscosity for a synthetic natural gas using sensitivityanalysis. However, the method described in the “Effect of the Gas Viscosity Uncertainty on Cumulative Gas Production” section cannot be classified as OAT or global because the authors investigated model response to different mathematical correlations for gas viscosity that were obtained from literature.</t>
  </si>
  <si>
    <t>Morino Y., Ohara T., Watanabe M., Hayashi S., Nishizawa M.</t>
  </si>
  <si>
    <t>Episode analysis of deposition of radiocesium from the Fukushima Daiichi nuclear power plant accident</t>
  </si>
  <si>
    <t>10.1021/es304620x</t>
  </si>
  <si>
    <t>In the study a chemical transport model was used to assess deposition patterns of radiocesium (137Cs). The results from 9 scenarios model runs are compared to the standard-case simulation. Scenarios differ in the type of input emissions and wet deposition module model uses. Model outputs are compared to the observations to determine the uncertainty in model prediction. This sensitivity analysis cannot be attributed to OAT or GSA. The paper states that “... a comprehensive model sensitivity analysis is beyond the scope of this study.” .</t>
  </si>
  <si>
    <t>CHEMI; CHEM_ENG; ENERGY; PHYS_ASTRO</t>
  </si>
  <si>
    <t>Merchant S.S., Zanoelo E.F., Speth R.L., Harper M.R., Van Geem K.M., Green W.H.</t>
  </si>
  <si>
    <t>Combustion and pyrolysis of iso-butanol: Experimental and chemical kinetic modeling study</t>
  </si>
  <si>
    <t>Combustion and Flame</t>
  </si>
  <si>
    <t>10.1016/j.combustflame.2013.04.023</t>
  </si>
  <si>
    <t>The study aims to develop a detailed chemical kinetic model for pyrolysis and combustion of iso-butanol. The paper presents normalised sensitivity coefficients calculated for selected parameters. In the SA parameters for three chemical species were varied one-at-a-time within +/- 10% of their nominal value.</t>
  </si>
  <si>
    <t>Zhang W., Chen Z., Kong W.</t>
  </si>
  <si>
    <t>Effects of diluents on the ignition of premixed H2/air mixtures</t>
  </si>
  <si>
    <t>10.1016/j.combustflame.2011.05.017</t>
  </si>
  <si>
    <t>The study looks at the effects of different diluents on the ignition of premixed H2/air mixtures. Sensitivity of the model output (minimum ignition energy, MIE) to the kinetic effects was investigated for the H2/air/CO2 mixture. The sensitivity coefficients for each elementary reaction were calculated as a ratio of the MIE for the reaction with doubled rate to the MIE for the unchanged reaction rate minus one. This was performed for 4 different dilution ratio levels. The SA method can be considered as OAT because only one parameter (dilution ratio) is varied for two levels of reaction rates for different elementary reactions.</t>
  </si>
  <si>
    <t>Cord M., Sirjean B., Fournet R., Tomlin A., Ruiz-Lopez M., Battin-Leclerc F.</t>
  </si>
  <si>
    <t>Improvement of the modeling of the low-temperature oxidation of n-butane: Study of the primary reactions</t>
  </si>
  <si>
    <t>Journal of Physical Chemistry A</t>
  </si>
  <si>
    <t>10.1021/jp211434f</t>
  </si>
  <si>
    <t>Marvin W.A., Schmidt L.D., Daoutidis P.</t>
  </si>
  <si>
    <t>Biorefinery location and technology selection through supply chain optimization</t>
  </si>
  <si>
    <t>10.1021/ie3010463</t>
  </si>
  <si>
    <t>The paper looks at the use of a mixed integer linear program to determine facility location, capacity and technology selection for biomass to biofuel supply chains. In the introduction the authors mentioned a previously published paper that included global parameter sensitivity analysis with Monte Carlo sampling, but a similar analysis was not conducted as a part of this study. The sensitivity to biofuel selling price was determined from the plot (not scatter) of total biofuel production vs. renewable fuel price.</t>
  </si>
  <si>
    <t>Goldsmith C.F., Tomlin A.S., Klippenstein S.J.</t>
  </si>
  <si>
    <t>Uncertainty propagation in the derivation of phenomenological rate coefficients from theory: A case study of n-propyl radical oxidation</t>
  </si>
  <si>
    <t>Proceedings of the Combustion Institute</t>
  </si>
  <si>
    <t>10.1016/j.proci.2012.05.091</t>
  </si>
  <si>
    <t>The study used global uncertainty and sensitivity analysis to propagate uncertainties in fundamental theoretical parameters through to uncertainties in phenomenological chemical reaction rate coefficients. Random sampling high-dimensional model representation (RS-HDMR) approach was used for GSA. The analysis was done on 67 parameters with 8192 samples for 9 different rate constants. Sobol’ sequence was used to generate the quasi-random sample.</t>
  </si>
  <si>
    <t>CHEMI; CHEM_ENG; ENGINEERING; MATHS</t>
  </si>
  <si>
    <t>Shekar S., Sander M., Riehl R.C., Smith A.J., Braumann A., Kraft M.</t>
  </si>
  <si>
    <t>Modelling the flame synthesis of silica nanoparticles from tetraethoxysilane</t>
  </si>
  <si>
    <t>Chemical Engineering Science</t>
  </si>
  <si>
    <t>10.1016/j.ces.2011.06.010</t>
  </si>
  <si>
    <t>The study presents a kinetic model for the decomposition of tetraethoxysilane. SA was used to identify the dominant reaction pathways. The normalised sensitivity coefficients were calculated by solving a system of ordinary differential equations. SA was further used to reduce the dimensions of the parameter space of the model.</t>
  </si>
  <si>
    <t>Pistikopoulos E.N., Diangelakis N.A., Oberdieck R., Papathanasiou M.M., Nascu I., Sun M.</t>
  </si>
  <si>
    <t>PAROC - An integrated framework and software platform for the optimisation and advanced model-based control of process systems</t>
  </si>
  <si>
    <t>10.1016/j.ces.2015.02.030</t>
  </si>
  <si>
    <t>The paper presents the development of a framework and a software platform for the integration of design, control, and scheduling for process systems engineering application. The global sensitivity analysis approach is adopted in the study. RS-HDMR is used to estimate the expansion coefficients of the functions. Sobol’ sensitivity indices are used. No explicit detail about model inputs or model input-output relationship is provided.</t>
  </si>
  <si>
    <t>Nagaraja S., Yang V., Yin Z., Adamovich I.</t>
  </si>
  <si>
    <t>Ignition of hydrogen-air mixtures using pulsed nanosecond dielectric barrier plasma discharges in plane-to-plane geometry</t>
  </si>
  <si>
    <t>10.1016/j.combustflame.2013.10.007</t>
  </si>
  <si>
    <t>The authors of the study performed an experimental and numerical investigation of pulsed nanosecond plasma assisted H2–air ignition process. SA was used to assess the formation of different species in the detailed chemistry mechanism. Additionally, SA was used to determine the relationship between outputs (ignition characteristics) and inputs (residual electron density, dielectric properties). In the mechanism reduction section no details regarding SA method are provided. In the second section, it is indicated that inputs were varied OAT for the SA.</t>
  </si>
  <si>
    <t>CHEMI; CHEM_ENG; ENGINEERING; ENV_SCI</t>
  </si>
  <si>
    <t>Gemo N., Biasi P., Canu P., Salmi T.O.</t>
  </si>
  <si>
    <t>Mass transfer and kinetics of H 2O 2 direct synthesis in a batch slurry reactor</t>
  </si>
  <si>
    <t>Chemical Engineering Journal</t>
  </si>
  <si>
    <t>10.1016/j.cej.2012.07.015</t>
  </si>
  <si>
    <t>The paper discusses a reactor model for direct synthesis of hydrogen peroxide. Two mass transfer coefficients (input) were varied by up to one order of magnitude and the kinetic parameters (output) were re-estimated. No sensitivity indices were calculated, the input-output relationship was plotted and the plots were assessed. Although the authors state that SA is OAT, from the plots of inputs vs. the outputs it can be seen that inputs were systematically and simultaneously sampled from the space created by their min-max values.</t>
  </si>
  <si>
    <t>Osberghaus A., Hepbildikler S., Nath S., Haindl M., von Lieres E., Hubbuch J.</t>
  </si>
  <si>
    <t>Determination of parameters for the steric mass action model-A comparison between two approaches</t>
  </si>
  <si>
    <t>10.1016/j.chroma.2012.02.004</t>
  </si>
  <si>
    <t>The aim of the study was to determine the steric mass action model parameters using inverse modelling based on experimental data. Subsequently different levels of random noise were introduced to two model parameters (retention time and concentration measurement) to determine the effect on the inversely modelled parameters of interest. Sensitivity to the each parameter was tested separately, hence the method used by the paper authors can be categorised as OAT. The authors refer to the method used as “Monte Carlo based sensitivity analysis”, but parameters were tested OAT.</t>
  </si>
  <si>
    <t>Olm C., Zsély I.G., Pálvölgyi R., Varga T., Nagy T., Curran H.J., Turányi T.</t>
  </si>
  <si>
    <t>Comparison of the performance of several recent hydrogen combustion mechanisms</t>
  </si>
  <si>
    <t>10.1016/j.combustflame.2014.03.006</t>
  </si>
  <si>
    <t>The paper presents a comparison of experimental data with simulation results for different hydrogen combustion mechanisms. Sensitivity analysis was used to identify model inputs that require more attention in future model development. SA was performed by varying the pre-exponential Arrhenius parameter for all chemical reactions for different experimental conditions by 10% one at a time. Sensitivity coefficients were normalised and scaled to a range of -1 to +1. Rate constants of chemical reactions are proportional to the pre-exponential Arrhenius parameter (linear relationship), but the relationship between resulting rate constants and the model outputs cannot be considered linear.</t>
  </si>
  <si>
    <t>Sparrevik M., Barton D.N., Bates M.E., Linkov I.</t>
  </si>
  <si>
    <t>Use of stochastic multi-criteria decision analysis to support sustainable management of contaminated sediments</t>
  </si>
  <si>
    <t>10.1021/es202225x</t>
  </si>
  <si>
    <t>The sensitivity analysis is used to investigate the robustness of the model results when variations in model inputs are taken into account. Selected model inputs are sampled from their probability distributions to generate a probability distribution of outputs (no of simulations = 10,000). Probabilistic sensitivity (dominance) analysis is used by the authors. First and second order dominance is used as a ranking criteria for the proposed alternatives (i.e. treatment strategies). Dominance is not definedas the sensitivity index in this paper.</t>
  </si>
  <si>
    <t>LS</t>
    <phoneticPr fontId="3" type="noConversion"/>
  </si>
  <si>
    <t>ENERGY</t>
  </si>
  <si>
    <t>ENERGY; ENV_SCI</t>
  </si>
  <si>
    <t>Pinaud B.A., Benck J.D., Seitz L.C., Forman A.J., Chen Z., Deutsch T.G., James B.D., Baum K.N., Baum G.N., Ardo S., Wang H., Miller E., Jaramillo T.F.</t>
    <phoneticPr fontId="3" type="noConversion"/>
  </si>
  <si>
    <t>Technical and economic feasibility of centralized facilities for solar hydrogen production via photocatalysis and photoelectrochemistry</t>
  </si>
  <si>
    <t>Energy and Environmental Science</t>
  </si>
  <si>
    <t>10.1039/c3ee40831k</t>
  </si>
  <si>
    <t xml:space="preserve">The levelized cost of hydrogen was calculated according to the standard H2A methodology to assess the viability of photoelectrochemical water splitting as a carbon-free means to produce hydrogen. Four different reactor designs are presented in this paper. The sensitivities of efficiency, pariticle or panel cost, and component lifetime on the cost of hydrogen from these reactor designs are investigated based on the OFAT. </t>
    <phoneticPr fontId="3" type="noConversion"/>
  </si>
  <si>
    <t>LS</t>
    <phoneticPr fontId="3" type="noConversion"/>
  </si>
  <si>
    <t>Vicinanza D., Contestabile P., Ferrante V.</t>
  </si>
  <si>
    <t>Wave energy potential in the north-west of Sardinia (Italy)</t>
  </si>
  <si>
    <t>Renewable Energy</t>
  </si>
  <si>
    <t>10.1016/j.renene.2012.07.015</t>
  </si>
  <si>
    <t>Sharafi M., ELMekkawy T.Y.</t>
  </si>
  <si>
    <t>Multi-objective optimal design of hybrid renewable energy systems using PSO-simulation based approach</t>
  </si>
  <si>
    <t>10.1016/j.renene.2014.01.011</t>
  </si>
  <si>
    <t xml:space="preserve">A novel approach is proposed for optimal design of hybrid renewable energy systems (HRES) including various generators and storage devices. Sensitivity analysis based on the OFAT is carried out to investigate the sensibility of the input parameters to the optimal solution provided by the proposed model. </t>
  </si>
  <si>
    <t>ENERGY; ENGINEERING</t>
  </si>
  <si>
    <t>Chen Y.-H., Lu S.-Y., Chang Y.-R., Lee T.-T., Hu M.-C.</t>
  </si>
  <si>
    <t>Economic analysis and optimal energy management models for microgrid systems: A case study in Taiwan</t>
  </si>
  <si>
    <t>Applied Energy</t>
  </si>
  <si>
    <t>10.1016/j.apenergy.2012.09.023</t>
  </si>
  <si>
    <t xml:space="preserve">The Institute of Nuclear Energy Research (INER) has installed and field-tested a microgrid system. An optimization model for microgrid energy management is formulated, and its optimal operating strategies are determined according to sensitivity analysis based on the full factorial DoE. </t>
  </si>
  <si>
    <t>Manfren M., Aste N., Moshksar R.</t>
  </si>
  <si>
    <t>Calibration and uncertainty analysis for computer models - A meta-model based approach for integrated building energy simulation</t>
  </si>
  <si>
    <t>10.1016/j.apenergy.2012.10.031</t>
  </si>
  <si>
    <t>A modeling approach for building is presented, which is capable to integrate the measured data and computer simulations’ results. In this paper an existing building recently retrofitted and monitored is chosen as case study. A three level DoE is carried out in the process meta-modeling to identify the influence input parameters. Even though it is unclear which DoE is used, OFAT, the full factorial, or others, it mentioned that the DoE give several possible combinations. As it is a three level DoE, it is concluded as a global sensitivity analysis. Moreover, it had mentioned that the meta-model can be later employed for uncertainty and sensitivity analysis. Besides, no further information is given.</t>
  </si>
  <si>
    <t>ENERGY; MAT_SCI</t>
  </si>
  <si>
    <t>Gueymard C.A.</t>
  </si>
  <si>
    <t>Temporal variability in direct and global irradiance at various time scales as affected by aerosols</t>
  </si>
  <si>
    <t>10.1016/j.solener.2012.01.013</t>
  </si>
  <si>
    <t>The aerosol optical depth (AOD) is known to be a critical input for radiation modeling purposes because it is significant factor to the magnitude of direct normal irradiance (DNI) and global horizontal irradiance (GHI) under cloudless skies. This paper investigates more specifically the relation between the time variations in AOD and the observed variability in DNI or GHI at various time scales, partially based on the full-factorial DoE.</t>
  </si>
  <si>
    <t>ENERGY; ENGINEERING; ENV_SCI; MAT_SCI; PHYS_ASTRO</t>
  </si>
  <si>
    <t>Chatelard P., Reinke N., Arndt S., Belon S., Cantrel L., Carenini L., Chevalier-Jabet K., Cousin F., Eckel J., Jacq F., Marchetto C., Mun C., Piar L.</t>
  </si>
  <si>
    <t>ASTEC V2 severe accident integral code main features, current V2.0 modelling status, perspectives</t>
  </si>
  <si>
    <t>10.1016/j.nucengdes.2013.06.040</t>
  </si>
  <si>
    <t xml:space="preserve">The Accident Source Term Evaluation Code (ASTEC) aims at simulating an entire severe accident sequence in a nuclear water-cooled reactor from the initiating event through the release of radioactive elements out of the containment. This paper presents the series of the second version of ASTEC. It had mentioned that this code can be coupled to the SUNSET IRSN statistical tool for uncertainty and sensitivity analyses. No further information about sensitivity analyses is given. </t>
  </si>
  <si>
    <t>Koltsaklis N.E., Dagoumas A.S., Kopanos G.M., Pistikopoulos E.N., Georgiadis M.C.</t>
  </si>
  <si>
    <t>A spatial multi-period long-term energy planning model: A case study of the Greek power system</t>
  </si>
  <si>
    <t>10.1016/j.apenergy.2013.10.042</t>
  </si>
  <si>
    <t>A mixed-integer linear programming (MILP) model is built to analyze the centralized Generation Expansion Planning (GEP) problem. The optimization of the GEP problem should consider multiple aspects, for instance, minimizing the total cost and minimizing the CO2 emission. After a system expansion plan is supposed, a sensitivity analysis is carried out based on a seven level OFAT to examine the influence of 4 varied input parameters, electricity demand, natural gas price evolution, CO2 emission price evolution, as well as wind power capital cost, for the system expansion plan resulted from the reference case.</t>
  </si>
  <si>
    <t>Maki K., Sbragio R., Vlahopoulos N.</t>
  </si>
  <si>
    <t>System design of a wind turbine using a multi-level optimization approach</t>
  </si>
  <si>
    <t>10.1016/j.renene.2011.11.027</t>
  </si>
  <si>
    <t xml:space="preserve">A land-based wind turbine is optimized from a system design viewpoint. The optimizations of the wind turbine are pursued simultaneously according to the multi-level optimization algorithm: Optimizing the design of the blade geometry for maximum Annual Energy Production (AEP) as the first discipline, optimizing the structural design of the blade for minimum bending moment at the root of the blade comprise the two technical as the second discipline, and the optimizing the wind turbine for lower cost of energy as the top optimization task. A meta-model is built to predict the Annual Energy Production to reduce the simulation cost by optimizing the design of the blade geometry. After the optimum design is presented, a sensitivity analysis is carried out based on the OFAT to investigate the influence of each design variable on the wind turbine performance, primarily, on the cost of energy by using the wind turbine. The varied design variables are the rated power, the ratio diameter, the hub height, the maximal rpm , the blade shell and the web thicknesses.  </t>
    <phoneticPr fontId="3" type="noConversion"/>
  </si>
  <si>
    <t>Dhople S.V., Domínguez-García A.D.</t>
  </si>
  <si>
    <t>Estimation of photovoltaic system reliability and performance metrics</t>
  </si>
  <si>
    <t>IEEE Transactions on Power Systems</t>
  </si>
  <si>
    <t>10.1109/TPWRS.2011.2165088</t>
  </si>
  <si>
    <t>A framework to integrate reliability and performance analysis of grid-tied photovoltaic (PV) systems is formulated using Markov reward models (MRM). An analytical approach to calculate the sensitivity of performance metrics to MRM-parameter variations, for instance, the sensitivity of the stationary distribution to the failure rate and to the repair rate, is deduced in this paper. The analytical results on sensitivity are validated with the numerically computed sensitivity. With the proposed modeling frame work and the knowledge of the sensitivity of performance metrics, the optimal repair strategy can be made.</t>
  </si>
  <si>
    <t>Demain C., Journée M., Bertrand C.</t>
  </si>
  <si>
    <t>Evaluation of different models to estimate the global solar radiation on inclined surfaces</t>
  </si>
  <si>
    <t>10.1016/j.renene.2012.07.031</t>
  </si>
  <si>
    <t>The performance of 14 models by transposing the diffuse solar irradiation from horizontal to inclined surface are investigated by comparing the estimated and the measured results under different sky conditions from overcast to clear sky. Parts of the results are shown as scatter plot. The investigation finds out none of these 14 models performs well under all sky conditions. Therefore, a coupled model is developed and its sensitivities to the ground reflection transposition factor and the time integration are assessed based on full factorial DoE.</t>
    <phoneticPr fontId="3" type="noConversion"/>
  </si>
  <si>
    <t>ENERGY; ENGINEERING; ENV_SCI</t>
  </si>
  <si>
    <t>Mathias S.A., Gluyas J.G., González Martínez de Miguel G.J., Bryant S.L., Wilson D.</t>
  </si>
  <si>
    <t>On relative permeability data uncertainty and CO2 injectivity estimation for brine aquifers</t>
  </si>
  <si>
    <t>International Journal of Greenhouse Gas Control</t>
  </si>
  <si>
    <t>10.1016/j.ijggc.2012.09.017</t>
  </si>
  <si>
    <t xml:space="preserve">To improve the understanding of the relative permeability uncertainty on injectivity, a sensitivity analysis of sustainable CO2 injection rate is carried out with respect to permeability, porosity and relative permeability. The sensitivity analysis is global sensitivity analysis as the input parameters are varied in the input space with various combinations. These combinations are not randomly chosen but based on the literatures. Scatter plots are also used to present parts of the results. </t>
    <phoneticPr fontId="3" type="noConversion"/>
  </si>
  <si>
    <t>Zhou Y., Clarke L., Eom J., Kyle P., Patel P., Kim S.H., Dirks J., Jensen E., Liu Y., Rice J., Schmidt L., Seiple T.</t>
  </si>
  <si>
    <t>Modeling the effect of climate change on U.S. state-level buildings energy demands in an integrated assessment framework</t>
  </si>
  <si>
    <t>10.1016/j.apenergy.2013.08.034</t>
  </si>
  <si>
    <t xml:space="preserve">The sensitivities of buildings energy and fuel use and their spatial pattern to climate mitigation, policy change, population growth, GDP growth and choice of climate models are analyzed at the U.S. state level based on the OFAT. </t>
    <phoneticPr fontId="3" type="noConversion"/>
  </si>
  <si>
    <t>Azadi P., Brownbridge G., Mosbach S., Smallbone A., Bhave A., Inderwildi O., Kraft M.</t>
  </si>
  <si>
    <t>The carbon footprint and non-renewable energy demand of algae-derived biodiesel</t>
  </si>
  <si>
    <t>10.1016/j.apenergy.2013.09.027</t>
  </si>
  <si>
    <t>The algae cultivation in open pond raceways and the transesterification process for the conversion of algae oil into biodiesel constitute the common elements among all considered scenarios. The sensitivities of the parameters in each process to the non-renewable energy consumptions are investigated based on the Quasi-Random Sampling High Dimensional Model Representation (QRS-HDMR) method. Simultaneously, the surrogate models are generated.</t>
    <phoneticPr fontId="3" type="noConversion"/>
  </si>
  <si>
    <t>Huang Y., Wang Y.D., Rezvani S., McIlveen-Wright D.R., Anderson M., Mondol J., Zacharopolous A., Hewitt N.J.</t>
  </si>
  <si>
    <t>A techno-economic assessment of biomass fuelled trigeneration system integrated with organic Rankine cycle</t>
  </si>
  <si>
    <t>Applied Thermal Engineering</t>
  </si>
  <si>
    <t>10.1016/j.applthermaleng.2012.03.041</t>
  </si>
  <si>
    <t xml:space="preserve">The small scale biomass trigeneration applications, as an efficient generation to produce electrical power, hearting, and cooling simultaneous, is investigated in this paper. The proposed process is modeled and simulated by the use of the ECLIPSE process simulation package. The techno-economic analysis of the biomass trigeneration is carried out with respect to the different used fuel and the changing the working mode. </t>
    <phoneticPr fontId="3" type="noConversion"/>
  </si>
  <si>
    <t>ENERGY; ENV_SCI; MEDICINE</t>
  </si>
  <si>
    <t>Lobell D.B., Baldos U.L.C., Hertel T.W.</t>
  </si>
  <si>
    <t>Climate adaptation as mitigation: The case of agricultural investments</t>
  </si>
  <si>
    <t>Environmental Research Letters</t>
  </si>
  <si>
    <t>10.1088/1748-9326/8/1/015012</t>
  </si>
  <si>
    <t>Totally, 15 global model parameters, which govern crop production, commodity demand and Greenhouses Gas (GHG) emissions from cropland changes, are investigated in three scenarios. Their effects on global GHG emissions are analyzed based on the Morris method. The sensitivities of the parameters are ranked. However, it is unclear that they are ranked according to the mean μ or μ^ of the elementary effects. The variances of the elementary effects are also not discussed in the paper.</t>
    <phoneticPr fontId="3" type="noConversion"/>
  </si>
  <si>
    <t>ENERGY; ENGINEERING</t>
    <phoneticPr fontId="3" type="noConversion"/>
  </si>
  <si>
    <t>Bakirtzis G.A., Biskas P.N., Chatziathanasiou V.</t>
    <phoneticPr fontId="3" type="noConversion"/>
  </si>
  <si>
    <t>Generation Expansion Planung by MILP considering mid-term scheduling</t>
    <phoneticPr fontId="3" type="noConversion"/>
  </si>
  <si>
    <t>Electric Power Systems Research</t>
    <phoneticPr fontId="3" type="noConversion"/>
  </si>
  <si>
    <t>10.1016/j.epsr.2011.12.008</t>
    <phoneticPr fontId="3" type="noConversion"/>
  </si>
  <si>
    <t xml:space="preserve">A mixed-integer linear programming model (MILP) is presented for the solution of the centralized Generation Expansion Planning (GEP) problem. In the paper it is used to evaluate a real power system in Greek. The effects of demand, fuel prices and CO2 prices uncertainties on the planning decisions are illustrated by scenario-based sensitivity analysis. Scenario-based sensitivity analysis is actually sensitivity analysis based on OFAT, because only one parameter is varied in each scenario in comparison to the base scenario. </t>
    <phoneticPr fontId="3" type="noConversion"/>
  </si>
  <si>
    <t>IMMUN_MICROBIO</t>
  </si>
  <si>
    <t>10.1371/journal.ppat.1003561</t>
    <phoneticPr fontId="3" type="noConversion"/>
  </si>
  <si>
    <t xml:space="preserve">A mathematical model of the initial dynamic phase of the intracellular HCV RNA replication is developed, validated. Then it is used to predict the efficacy of different classes of inhibitors and identified sensitive substeps of replication that could be targeted by current and future therapeutics. Global sensitivity analysis is carried out based on eFAST to calculate the relative sensitivity of replication towards alternations of reaction rates in the model. </t>
  </si>
  <si>
    <t>IMMUN_MICROBIO; MEDICINE</t>
  </si>
  <si>
    <t>Chemaitelly H., Shelton J.D., Hallett T.B., Abu-Raddad L.J.</t>
  </si>
  <si>
    <t>Only a fraction of new HIV infections occur within identifiable stable discordant couples in sub-Saharan Africa</t>
  </si>
  <si>
    <t>AIDS</t>
  </si>
  <si>
    <t>10.1097/QAD.0b013e32835ad459</t>
  </si>
  <si>
    <t>Uncertainty analyses are carried out to estimate the contribution of identifiable HIV incidence among sero-discordant couples(SDCs) to total HIV incidence for each country. A sensitivity analysis was also conducted to assess the sensitivity of estimates to variations in two keymodel parameters that determin th anunal risk of HIV-V transmission.</t>
  </si>
  <si>
    <t>AGR_BIO_SCI; BIOCHEM_GEN_MBIO; IMMUN_MICROBIO; MATHS; MEDICINE</t>
  </si>
  <si>
    <t>Vanlier J., Tiemann C.A., Hilbers P.A.J., van Riel N.A.W.</t>
  </si>
  <si>
    <t>Parameter uncertainty in biochemical models described by ordinary differential equations</t>
  </si>
  <si>
    <t>Mathematical Biosciences</t>
  </si>
  <si>
    <t>10.1016/j.mbs.2013.03.006</t>
  </si>
  <si>
    <t>UA and SA methods review paper</t>
  </si>
  <si>
    <t xml:space="preserve">In the field of Systems Biology, mechanistic understanding of biochemical networks can be improved by a computational model, which is capable to integrate the various sources of experimental data. This computational model is also used to predict or explain complex phenomena, hereby to provide useful approximations of reality with varying levels of detail. To assess the reliability of the prediction, explanation and the approximation, uncertainty analysis is necessary. Therefore, a review of methods for uncertainty analysis in the field of Systems Biology is made in this paper, including sensitivity analysis, profile likelihood, bootstrap, markov chain Monte Carlo, and sequential Monte Carlo. </t>
  </si>
  <si>
    <t xml:space="preserve">A mathematical model is built to characterize dynamics of HSV-2 reactivation. The local sensitivity analysis is used to adjust the model parameter and the global sensitivity analysis based on Monte Carlo simulation is carried out for better understanding the critical dynamics of the system. </t>
    <phoneticPr fontId="3" type="noConversion"/>
  </si>
  <si>
    <t>Wu X., Duvvuri V.R., Lou Y., Ogden N.H., Pelcat Y., Wu J.</t>
  </si>
  <si>
    <t>Developing a temperature-driven map of the basic reproductive number of the emerging tick vector of Lyme disease Ixodes scapularis in Canada</t>
  </si>
  <si>
    <t>Journal of Theoretical Biology</t>
  </si>
  <si>
    <t>10.1016/j.jtbi.2012.11.014</t>
  </si>
  <si>
    <t>A mechanistic model of the tick vector of Lyme disease, Ixodes scapularis, was adapted to a deterministic structure. The model is used to obtain values for the basic reproduction number R0 for Ixodes scapularis at locations in southern Canada where the tick is established and emerging. Global sensitivity analysis by use of Latin hypercube sampling is carried out to identify sensitive parameters in the model. The Partial Rank Correlation Coefficient (PRCC) of each varied parameters is calculated to rank the influence of each parameter on R0.</t>
    <phoneticPr fontId="3" type="noConversion"/>
  </si>
  <si>
    <t>Li J., Gilmour S., Zhang H., Koyanagi A., Shibuya K.</t>
  </si>
  <si>
    <t>The epidemiological impact and cost-effectiveness of HIV testing, antiretroviral treatment and harm reduction programs</t>
  </si>
  <si>
    <t>10.1097/QAD.0b013e3283574e54</t>
  </si>
  <si>
    <t>A mathematical model is developed and calibrated to reflect the dynamics of disease progression and transmission, and to analyze the cost-effectiveness of four interventions, expanded voluntary counseling and testing (VCT), antiretroviral treatment (ART), harm reduction programs, and the combination of these three strategies. Some input parameters that are not well understood are varied in the sensitivity analysis by use of Latin Hypercube sampling. However, the paper doesn’t list which input parameters are varied. Scatter plots are also used to present the sensitivity analysis results.</t>
    <phoneticPr fontId="3" type="noConversion"/>
  </si>
  <si>
    <t>Manore C.A., Hickmann K.S., Xu S., Wearing H.J., Hyman J.M.</t>
  </si>
  <si>
    <t>Comparing dengue and chikungunya emergence and endemic transmission in A. aegypti and A. albopictus</t>
  </si>
  <si>
    <t>10.1016/j.jtbi.2014.04.033</t>
  </si>
  <si>
    <t xml:space="preserve">A mathematical mosquito-borne disease model to chikungunya and dengue in Aedes aegypi and Aedes albopictus mosquitoes is adapted to understand the differences in transient and endemic behavior of chikungunay and dengue, risk of emergence for different virus-vector assemblages and the role that virus evolution plays in disease dynamics and risk. Concretely, the basic reproduction number of chikungunya and dengue, the timing and magnitude of the first epidemic peak of chikungunya and dengue, and the endemic equilibrium of chikungunya and dengue are the outputs of the mathematical model. To quantify the uncertainty of these outputs, local sensitivity analysis based on OFAT, extended sensitivity analysis with fixed irrelevant parameters, and global uncertainty quantification are carried out. </t>
  </si>
  <si>
    <t>Xiao Y., Tang S., Zhou Y., Smith R.J., Wu J., Wang N.</t>
  </si>
  <si>
    <t>Predicting the HIV/AIDS epidemic and measuring the effect of mobility in mainland China</t>
  </si>
  <si>
    <t>10.1016/j.jtbi.2012.09.037</t>
  </si>
  <si>
    <t xml:space="preserve">This paper focuses on the assessment of the effect of population mobility on the HIV/AIDS epidemic in mainland China. Based on the assessment, a community-based support and care program is suggested. Markov-Chain Monte-Carlo simulations and Latin Hypercube Sampling are used to estimate the basic reproductive ratio and its sensitivity to parameter variations. </t>
  </si>
  <si>
    <t>Brit O.J.T., Hardy D., Smith T.A.</t>
  </si>
  <si>
    <t>Importance of factors determining the effective lifetime of a mass, long-lasting, insecticidal net distribution: A sensitivity analysis</t>
  </si>
  <si>
    <t>Malaria Journal</t>
  </si>
  <si>
    <t>10.1186/1475-2875-11-20</t>
  </si>
  <si>
    <t xml:space="preserve">Simulation models, parameterized using available field data, are used to analyze how the distribution’s effective lifetime depends on the transmission setting and on long-lasting insecticidal nets (LLIN) characteristics. This analysis is done based on a three level OFAT. Some parameters that seemed likely to be interdependent or to have multiplicative effects were varied as a group parameter. </t>
  </si>
  <si>
    <t>AGR_BIO_SCI; ENGINEERING; IMMUN_MICROBIO; MEDICINE</t>
  </si>
  <si>
    <t>Nauta M.J., Sanaa M., Havelaar A.H.</t>
  </si>
  <si>
    <t>Risk based microbiological criteria for Campylobacter in broiler meat in the European Union</t>
  </si>
  <si>
    <t>International Journal of Food Microbiology</t>
  </si>
  <si>
    <t>10.1016/j.ijfoodmicro.2012.07.018</t>
  </si>
  <si>
    <t xml:space="preserve">The published quantitative microbiological risk assessment (QMRA) models for the consumer phase and dose response is used to investigate the relation between Campylobacter concentration on skin samples and the attending probability of illness for the consumer. The sensitivities of the input parameters on the Minimum Relative Residual Risk (MRRR) are quantified by estimating their first order and total sensitivities indexes based on Monte Carlo simulation. </t>
  </si>
  <si>
    <t>Kemp M.U., Shamoun-Baranes J., van Loon E.E., McLaren J.D., Dokter A.M., Bouten W.</t>
  </si>
  <si>
    <t>Quantifying flow-assistance and implications for movement research</t>
  </si>
  <si>
    <t>10.1016/j.jtbi.2012.05.026</t>
  </si>
  <si>
    <t>Flow-assistance of increasing complexity is quantified with equations by focusing on the behavioral strategies. The differences in suggested flow-assistance between the equations are illustrated and the sensitivity of each equation to uncertainty in its particular assumptions for a range of theoretical flow conditions is also investigated based on OFAT. Some input parameters are varied in two levels and some are varied in three levels.</t>
  </si>
  <si>
    <t>Durham D.P., Ndeffo Mbah M.L., Medlock J., Luz P.M., Meyers L.A., Paltiel A.D., Galvani A.P.</t>
  </si>
  <si>
    <t>Dengue dynamics and vaccine cost-effectiveness in Brazil</t>
  </si>
  <si>
    <t>Vaccine</t>
  </si>
  <si>
    <t>10.1016/j.vaccine.2013.06.036</t>
  </si>
  <si>
    <t xml:space="preserve">A deterministic, age-structured four-serotype dengue transmission model is developed to assess the cost-effectiveness of dengue vaccination in Brazil and incorporates the effect of herd immunity into dengue vaccination cost-effectiveness. The input parameters of the model are randomly sampled according to their defined probability distributions. The sum of the samples is 10000. However, it is unclear which random generator is used. </t>
    <phoneticPr fontId="3" type="noConversion"/>
  </si>
  <si>
    <t>Pienaar E., Cilfone N.A., Lin P.L., Dartois V., Mattila J.T., Butler J.R., Flynn J.L., Kirschner D.E., Linderman J.J.</t>
  </si>
  <si>
    <t>A computational tool integrating host immunity with antibiotic dynamics to study tuberculosis treatment</t>
  </si>
  <si>
    <t>10.1016/j.jtbi.2014.11.021</t>
  </si>
  <si>
    <t xml:space="preserve">The first computational platform for the study of antibiotic treatment of tuberculosis (TB) is used to find out the antibiotic dynamics inside a lung granuloma, the influence of the spatial distribution of antibiotics within a granuloma on the treatment outcome, and also the contribution of the host mechanisms to the treatment outcome at a granuloma scale. Uncertainty and sensitivity analysis are carried out. Partial rank correlation coefficients (PRCC) and eFAST are implanted by use of Latin hypercube sampling. </t>
  </si>
  <si>
    <t>Lutambi A.M., Penny M.A., Smith T., Chitnis N.</t>
  </si>
  <si>
    <t>Mathematical modelling of mosquito dispersal in a heterogeneous environment</t>
  </si>
  <si>
    <t>10.1016/j.mbs.2012.11.013</t>
  </si>
  <si>
    <t>A discrete-space continuous-time mathematical model is developed to investigate the impact of dispersal and heterogeneous distribution of resources on the distribution and dynamics of mosquito populations. It is used to estimated mosquito dispersal distances and to evaluate the effect of spatial repellents as a vector control strategy. Local sensitivity analysis is carried out and the normalized sensitivity index of each varied input parameter is calculated. Global sensitivity analysis is also carried out by use of Latin hypercube sampling method. The results of local sensitivity analysis and that of global sensitivity analysis are in good agreement.</t>
    <phoneticPr fontId="3" type="noConversion"/>
  </si>
  <si>
    <t>Kulpeng W., Leelahavarong P., Rattanavipapong W., Sornsrivichai V., Baggett H.C., Meeyai A., Punpanich W., Teerawattananon Y.</t>
  </si>
  <si>
    <t>Cost-utility analysis of 10- and 13-valent pneumococcal conjugate vaccines: Protection at what price in the Thai context?</t>
  </si>
  <si>
    <t>10.1016/j.vaccine.2013.03.047</t>
  </si>
  <si>
    <t xml:space="preserve">The paper focuses to evaluate the costs and outcomes of two pneumococcal conjugate vaccines, PCV10 and PCV13, in Thailand by use of a Markov simulation model. The influence parameters to the cost-effectiveness are identified based on OFAT and also based on Monte-Carlo simulation. However, it is unclear which sampling method is used and the results of global sensitivity analysis are not in detail discussed. </t>
    <phoneticPr fontId="3" type="noConversion"/>
  </si>
  <si>
    <t>Malagón T., Joumier V., Boily M.-C., Van de Velde N., Drolet M., Brisson M.</t>
  </si>
  <si>
    <t>The impact of differential uptake of HPV vaccine by sexual risks on health inequalities: A model-based analysis</t>
  </si>
  <si>
    <t>10.1016/j.vaccine.2013.01.026</t>
  </si>
  <si>
    <t xml:space="preserve">A multi-type individual-based transmission-dynamic model of HPV infection is used to investigate the influences of sexual activity level, vaccine efficacy, duration of protection, and inclusion of boys in the immunization program on vaccination uptake based on four levels OFAT. </t>
  </si>
  <si>
    <t>Alden K., Timmis J., Andrews P.S., Veiga-Fernandes H., Coles M.C.</t>
  </si>
  <si>
    <t>Pairing experimentation and computational modeling to understand the role of tissue inducer cells in the development of lymphoid organs</t>
  </si>
  <si>
    <t>Frontiers in Immunology</t>
  </si>
  <si>
    <t>10.3389/fimmu.2012.00172</t>
  </si>
  <si>
    <t xml:space="preserve">A robust set of simulation tools are developed to model the processes involved in lymphoid tissue development. Specifically, the role of different tissue inducer cell populations in the dynamic formation of Peyer’s patches has been examined. The simulation tools’ prediction behavior is explored under different physiological conditions base on OFAT and global sensitivity analysis by use of Latin hypercube sampling method. The results of global sensitivity analysis are shown in scatter plot. Hereby, the simulation tools are validated and calibrated. They can be then used to understand a biological system being explored or to generate hypotheses which can be tested utilizing experimental approaches. </t>
  </si>
  <si>
    <t>Stuckey E.M., Stevenson J.C., Cooke M.K., Owaga C., Marube E., Oando G., Hardy D., Drakeley C., Smith T.A., Cox J., Chitnis N.</t>
  </si>
  <si>
    <t>Simulation of malaria epidemiology and control in the highlands of western Kenya</t>
  </si>
  <si>
    <t>10.1186/1475-2875-11-357</t>
  </si>
  <si>
    <t xml:space="preserve">A individual –based stochastic simulation models of malaria in humans and a deterministic model of malaria in mosquitoes as part of the OpenMalaria platform are parameterized to create a scenario for the study area based on data from ongoing field studies and available literature. The models are validated with multiple random seeds. The sensitivities of the parameters, including indoor residual spraying, biting behavior, survey detection limit, EIR and climatic patterns, on the detectable P. falciparum are analyzed based on OFAT with more than two levels. </t>
  </si>
  <si>
    <t>AGR_BIO_SCI; ENGINEERING'</t>
  </si>
  <si>
    <t>AGR_BIO_SCI; EARTH_SCI'</t>
  </si>
  <si>
    <t>AGR_BIO_SCI; BIOCHEM_GEN_MBIO; MEDICINE'</t>
  </si>
  <si>
    <t>AGR_BIO_SCI; DEC_SCI; ENV_SCI'</t>
  </si>
  <si>
    <t>AGR_BIO_SCI; BIOCHEM_GEN_MBIO; COMP_SCI; ENV_SCI; MATHS; MEDICINE'</t>
  </si>
  <si>
    <t>AGR_BIO_SCI; BUS_MAN_ACC; ENV_SCI; SOC_SCI'</t>
  </si>
  <si>
    <t>AGR_BIO_SCI; BIOCHEM_GEN_MBIO; COMP_SCI; ENV_SCI; MATHS'</t>
  </si>
  <si>
    <t>AGR_BIO_SCI'</t>
  </si>
  <si>
    <t>AGR_BIO_SCI; BIOCHEM_GEN_MBIO; ENV_SCI; IMMUN_MICROBIO; MEDICINE'</t>
  </si>
  <si>
    <t>AGR_BIO_SCI; ENV_SCI'</t>
  </si>
  <si>
    <t>ENV_SCI'</t>
  </si>
  <si>
    <t>ENERGY; PHYS_ASTRO'</t>
  </si>
  <si>
    <t>BIOCHEM_GEN_MBIO; MEDICINE; PHYS_ASTRO'</t>
  </si>
  <si>
    <t>COMP_SCI; ENGINEERING; MATHS; PHYS_ASTRO'</t>
  </si>
  <si>
    <t>EARTH_SCI; PHYS_ASTRO'</t>
  </si>
  <si>
    <t>AGR_BIO_SCI; EARTH_SCI; ENV_SCI'</t>
  </si>
  <si>
    <t>COMP_SCI; PHYS_ASTRO'</t>
  </si>
  <si>
    <t>ENGINEERING'</t>
  </si>
  <si>
    <t>ENGINEERING; ENV_SCI; SOC_SCI'</t>
  </si>
  <si>
    <t>ENGINEERING; MATHS'</t>
  </si>
  <si>
    <t>BIOCHEM_GEN_MBIO; CHEM_ENG; ENGINEERING; MAT_SCI'</t>
  </si>
  <si>
    <t>ENGINEERING; MAT_SCI; MATHS'</t>
  </si>
  <si>
    <t>ENGINEERING; MAT_SCI'</t>
  </si>
  <si>
    <t>CHEMI; ENERGY; MAT_SCI'</t>
  </si>
  <si>
    <t>CHEMI; COMP_SCI; ENGINEERING; MAT_SCI; MATHS; PHYS_ASTRO'</t>
  </si>
  <si>
    <t>EARTH_SCI; MAT_SCI'</t>
  </si>
  <si>
    <t>ENERGY; MAT_SCI'</t>
  </si>
  <si>
    <t>ENGINEERING; MAT_SCI; MEDICINE'</t>
  </si>
  <si>
    <t>BIOCHEM_GEN_MBIO; CHEMI; CHEM_ENG; MAT_SCI'</t>
  </si>
  <si>
    <t>ENGINEERING; MAT_SCI; PHYS_ASTRO'</t>
  </si>
  <si>
    <t>ENERGY; MAT_SCI; PHYS_ASTRO'</t>
  </si>
  <si>
    <t>ENERGY; ENGINEERING; ENV_SCI; MAT_SCI; PHYS_ASTRO'</t>
  </si>
  <si>
    <t>COMP_SCI; ENGINEERING; PHYS_ASTRO'</t>
  </si>
  <si>
    <t>CHEM_ENG; ENGINEERING; PHYS_ASTRO'</t>
  </si>
  <si>
    <t>ENGINEERING; PHYS_ASTRO'</t>
  </si>
  <si>
    <t>COMP_SCI; ENV_SCI'</t>
  </si>
  <si>
    <t>COMP_SCI; DEC_SCI; MATHS'</t>
  </si>
  <si>
    <t>COMP_SCI'</t>
  </si>
  <si>
    <t>COMP_SCI; ENGINEERING; MATHS'</t>
  </si>
  <si>
    <t>COMP_SCI; EARTH_SCI'</t>
  </si>
  <si>
    <t>COMP_SCI; ENGINEERING'</t>
  </si>
  <si>
    <t>COMP_SCI; SOC_SCI'</t>
  </si>
  <si>
    <t>EARTH_SCI; MATHS'</t>
  </si>
  <si>
    <t>EARTH_SCI'</t>
  </si>
  <si>
    <t>EARTH_SCI; ENV_SCI'</t>
  </si>
  <si>
    <t>DEC_SCI; MATHS'</t>
  </si>
  <si>
    <t>DEC_SCI'</t>
  </si>
  <si>
    <t>DEC_SCI; SOC_SCI'</t>
  </si>
  <si>
    <t>DEC_SCI; ENGINEERING; SOC_SCI'</t>
  </si>
  <si>
    <t>SOC_SCI'</t>
  </si>
  <si>
    <t>ENV_SCI; SOC_SCI'</t>
  </si>
  <si>
    <t>ENGINEERING; MEDICINE; SOC_SCI'</t>
  </si>
  <si>
    <t>EARTH_SCI; SOC_SCI'</t>
  </si>
  <si>
    <t>PHAR_TOX'</t>
  </si>
  <si>
    <t>ENV_SCI; PHAR_TOX'</t>
  </si>
  <si>
    <t>MEDICINE; PHAR_TOX'</t>
  </si>
  <si>
    <t>BIOCHEM_GEN_MBIO; CHEMI; PHAR_TOX'</t>
  </si>
  <si>
    <t>BUS_MAN_ACC'</t>
  </si>
  <si>
    <t>BUS_MAN_ACC; DEC_SCI; ECON_FIN; ENGINEERING'</t>
  </si>
  <si>
    <t>BUS_MAN_ACC; ENV_SCI'</t>
  </si>
  <si>
    <t>BUS_MAN_ACC; ENERGY; ENGINEERING; ENV_SCI'</t>
  </si>
  <si>
    <t>BUS_MAN_ACC; COMP_SCI; DEC_SCI'</t>
  </si>
  <si>
    <t>BUS_MAN_ACC; DEC_SCI; ECON_FIN; SOC_SCI'</t>
  </si>
  <si>
    <t>BUS_MAN_ACC; COMP_SCI; MEDICINE'</t>
  </si>
  <si>
    <t>BUS_MAN_ACC; DEC_SCI'</t>
  </si>
  <si>
    <t>ECON_FIN; ENERGY'</t>
  </si>
  <si>
    <t>ECON_FIN'</t>
  </si>
  <si>
    <t>ECON_FIN; ENV_SCI'</t>
  </si>
  <si>
    <t>ECON_FIN; MEDICINE'</t>
  </si>
  <si>
    <t>ECON_FIN; ENV_SCI; SOC_SCI'</t>
  </si>
  <si>
    <t>European Journal of Operational Research</t>
  </si>
  <si>
    <t>International Journal of Operational Research</t>
  </si>
  <si>
    <t>Transportation Research Part B: Methodological</t>
  </si>
  <si>
    <t>Journal of the Royal Statistical Society. Series C: Applied Statistics</t>
  </si>
  <si>
    <t>Transportation Research Part A: Policy and Practice</t>
  </si>
  <si>
    <t>Journal of the Royal Statistical Society. Series B: Statistical Methodology</t>
  </si>
  <si>
    <t>Political Analysis</t>
  </si>
  <si>
    <t>Nature Climate Change</t>
  </si>
  <si>
    <t>Computers, Environment and Urban Systems</t>
  </si>
  <si>
    <t>Environmental Science and Policy</t>
  </si>
  <si>
    <t>Safety Science</t>
  </si>
  <si>
    <t>Landscape Ecology</t>
  </si>
  <si>
    <t>Journal of Geographical Systems</t>
  </si>
  <si>
    <t>Ambio</t>
  </si>
  <si>
    <t>European Journal of Pharmaceutical Sciences</t>
  </si>
  <si>
    <t>Journal of Toxicology and Environmental Health - Part A: Current Issues</t>
  </si>
  <si>
    <t>Environmental Pollution</t>
  </si>
  <si>
    <t>PharmacoEconomics</t>
  </si>
  <si>
    <t>Drug and Alcohol Dependence</t>
  </si>
  <si>
    <t>Journal of Managed Care Pharmacy</t>
  </si>
  <si>
    <t>Clinical Therapeutics</t>
  </si>
  <si>
    <t>Journal of Toxicology</t>
  </si>
  <si>
    <t>Journal of Biomolecular Screening</t>
  </si>
  <si>
    <t>Neuropharmacology</t>
  </si>
  <si>
    <t>Toxicology in Vitro</t>
  </si>
  <si>
    <t>Clinical Pharmacokinetics</t>
  </si>
  <si>
    <t>Journal of Pharmacokinetics and Pharmacodynamics</t>
  </si>
  <si>
    <t>Technological Forecasting and Social Change</t>
  </si>
  <si>
    <t>International Journal of Production Economics</t>
  </si>
  <si>
    <t>International Journal of Project Management</t>
  </si>
  <si>
    <t>Journal of Cleaner Production</t>
  </si>
  <si>
    <t>Knowledge-Based Systems</t>
  </si>
  <si>
    <t>Socio-Economic Planning Sciences</t>
  </si>
  <si>
    <t>Decision Support Systems</t>
  </si>
  <si>
    <t>International Journal of Quality and Reliability Management</t>
  </si>
  <si>
    <t>International Journal of Health Geographics</t>
  </si>
  <si>
    <t>Management Science</t>
  </si>
  <si>
    <t>Energy Economics</t>
  </si>
  <si>
    <t>Economic Systems Research</t>
  </si>
  <si>
    <t>Resources, Conservation and Recycling</t>
  </si>
  <si>
    <t>European Journal of Health Economics</t>
  </si>
  <si>
    <t>Journal of Transport Economics and Policy</t>
  </si>
  <si>
    <t>ClinicoEconomics and Outcomes Research</t>
  </si>
  <si>
    <t xml:space="preserve">Good example of GSA applied to a model. The study looks at modelling of low-temperature oxidation of n-Butane. Firstly, local SA (OAT) was used for screening purposes; the pre-exponential constant in the Arrhenius equation for each reaction in the chemical scheme was reduced (-25%) and normalised sensitivity coefficients were calculated. The shortcomings of OAT approach are mentioned in the paper; non-linearity in the model response to the changes in inputs and interactions between parameters. GSA based on RS-HDMR is used. Quasi-random sample (n = 4096), for 31 different reactions is used. </t>
  </si>
  <si>
    <t>No review given</t>
  </si>
  <si>
    <t>GSA</t>
  </si>
  <si>
    <t>year</t>
  </si>
  <si>
    <t>Methodological</t>
  </si>
  <si>
    <t>CATEGORIES (utility columns for other calculations)</t>
  </si>
  <si>
    <t>No SA or unclear</t>
  </si>
  <si>
    <t>Raw</t>
  </si>
  <si>
    <t>PRC</t>
  </si>
  <si>
    <t>No UA or unclear</t>
  </si>
  <si>
    <t>SENSITIVITY ANALYSIS</t>
  </si>
  <si>
    <t>Sensitivity analysis</t>
  </si>
  <si>
    <t>Global</t>
  </si>
  <si>
    <t>Unclear/Absent</t>
  </si>
  <si>
    <t>Uncertainty analysis</t>
  </si>
  <si>
    <t>Method AND model</t>
  </si>
  <si>
    <t>UNCERTAINTY ANALYSIS</t>
  </si>
  <si>
    <t>Total</t>
  </si>
  <si>
    <t>Total number of papers reviewed by year</t>
  </si>
  <si>
    <t>Prc method types by year of papers reviewed</t>
  </si>
  <si>
    <t>Number of method types by year of papers reviewed</t>
  </si>
  <si>
    <t>Method/model focus of paper</t>
  </si>
  <si>
    <t>Linearity/nonlinearity of model used in paper</t>
  </si>
  <si>
    <t>Global vs OAT methods: sensitivity analysis (left) and uncertainty analysis (right)</t>
  </si>
  <si>
    <t>Comment</t>
  </si>
  <si>
    <t>Discarded</t>
  </si>
  <si>
    <t>Total reviewed</t>
  </si>
  <si>
    <t>Note the summed number here are not very meaningful because the categories almost all overlap</t>
  </si>
  <si>
    <t>Category</t>
  </si>
  <si>
    <t>METHOD</t>
  </si>
  <si>
    <t>TOTAL PAPERS REVIEWED AND RETAINED</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</si>
</sst>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name val="Calibri"/>
      <family val="2"/>
      <scheme val="minor"/>
    </font>
    <font>
      <sz val="11"/>
      <color theme="7" tint="0.79998168889431442"/>
      <name val="Calibri"/>
      <family val="2"/>
      <scheme val="minor"/>
    </font>
    <font>
      <b/>
      <sz val="11"/>
      <color theme="1"/>
      <name val="Calibri"/>
      <family val="2"/>
      <scheme val="minor"/>
    </font>
    <font>
      <sz val="11"/>
      <color theme="1"/>
      <name val="Calibri"/>
      <family val="2"/>
      <scheme val="minor"/>
    </font>
    <font>
      <sz val="14"/>
      <name val="Calibri"/>
      <family val="2"/>
      <scheme val="minor"/>
    </font>
    <font>
      <strike/>
      <sz val="11"/>
      <name val="Calibri"/>
      <family val="2"/>
      <scheme val="minor"/>
    </font>
    <font>
      <b/>
      <sz val="11"/>
      <name val="Calibri"/>
      <family val="2"/>
      <scheme val="minor"/>
    </font>
    <font>
      <b/>
      <sz val="12"/>
      <color theme="1"/>
      <name val="Calibri"/>
      <family val="2"/>
      <scheme val="minor"/>
    </font>
  </fonts>
  <fills count="22">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79998168889431442"/>
        <bgColor indexed="65"/>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0.24997711111789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4" fillId="13" borderId="0" applyNumberFormat="0" applyBorder="0" applyAlignment="0" applyProtection="0"/>
    <xf numFmtId="9" fontId="4" fillId="0" borderId="0" applyFont="0" applyFill="0" applyBorder="0" applyAlignment="0" applyProtection="0"/>
  </cellStyleXfs>
  <cellXfs count="181">
    <xf numFmtId="0" fontId="0" fillId="0" borderId="0" xfId="0"/>
    <xf numFmtId="0" fontId="0" fillId="0" borderId="0" xfId="0"/>
    <xf numFmtId="0" fontId="0" fillId="3" borderId="0" xfId="0" applyFill="1"/>
    <xf numFmtId="0" fontId="1" fillId="3" borderId="1" xfId="0" applyFont="1" applyFill="1" applyBorder="1"/>
    <xf numFmtId="0" fontId="1" fillId="12" borderId="1" xfId="0" applyFont="1" applyFill="1" applyBorder="1"/>
    <xf numFmtId="0" fontId="0" fillId="7" borderId="2" xfId="0" applyFill="1" applyBorder="1"/>
    <xf numFmtId="0" fontId="0" fillId="7" borderId="0" xfId="0" applyFill="1" applyBorder="1"/>
    <xf numFmtId="0" fontId="0" fillId="7" borderId="3" xfId="0" applyFill="1" applyBorder="1"/>
    <xf numFmtId="0" fontId="0" fillId="7" borderId="7" xfId="0" applyFill="1" applyBorder="1"/>
    <xf numFmtId="0" fontId="0" fillId="7" borderId="8" xfId="0" applyFill="1" applyBorder="1"/>
    <xf numFmtId="0" fontId="0" fillId="7" borderId="9" xfId="0" applyFill="1" applyBorder="1"/>
    <xf numFmtId="0" fontId="0" fillId="10" borderId="2" xfId="0" applyFill="1" applyBorder="1"/>
    <xf numFmtId="0" fontId="0" fillId="10" borderId="0" xfId="0" applyFill="1" applyBorder="1"/>
    <xf numFmtId="0" fontId="0" fillId="10" borderId="3" xfId="0" applyFill="1" applyBorder="1"/>
    <xf numFmtId="0" fontId="0" fillId="10" borderId="7" xfId="0" applyFill="1" applyBorder="1"/>
    <xf numFmtId="0" fontId="0" fillId="10" borderId="8" xfId="0" applyFill="1" applyBorder="1"/>
    <xf numFmtId="0" fontId="0" fillId="10" borderId="9" xfId="0" applyFill="1" applyBorder="1"/>
    <xf numFmtId="0" fontId="2" fillId="9" borderId="2" xfId="0" applyFont="1" applyFill="1" applyBorder="1"/>
    <xf numFmtId="0" fontId="2" fillId="9" borderId="3" xfId="0" applyFont="1" applyFill="1" applyBorder="1"/>
    <xf numFmtId="0" fontId="2" fillId="9" borderId="7" xfId="0" applyFont="1" applyFill="1" applyBorder="1"/>
    <xf numFmtId="0" fontId="2" fillId="9" borderId="9" xfId="0" applyFont="1" applyFill="1" applyBorder="1"/>
    <xf numFmtId="0" fontId="0" fillId="12" borderId="0" xfId="0" applyFill="1"/>
    <xf numFmtId="0" fontId="1" fillId="0" borderId="0" xfId="0" applyFont="1"/>
    <xf numFmtId="0" fontId="5" fillId="3" borderId="0" xfId="0" applyFont="1" applyFill="1" applyBorder="1" applyAlignment="1">
      <alignment horizontal="center"/>
    </xf>
    <xf numFmtId="0" fontId="1" fillId="11" borderId="0" xfId="0" applyFont="1" applyFill="1" applyBorder="1" applyAlignment="1"/>
    <xf numFmtId="0" fontId="1" fillId="14" borderId="2" xfId="0" applyFont="1" applyFill="1" applyBorder="1" applyAlignment="1">
      <alignment vertical="center"/>
    </xf>
    <xf numFmtId="0" fontId="1" fillId="11" borderId="0" xfId="0" applyFont="1" applyFill="1"/>
    <xf numFmtId="0" fontId="0" fillId="0" borderId="10" xfId="0" applyFill="1" applyBorder="1"/>
    <xf numFmtId="0" fontId="0" fillId="0" borderId="12" xfId="0" applyFill="1" applyBorder="1"/>
    <xf numFmtId="0" fontId="0" fillId="0" borderId="11" xfId="0" applyFill="1" applyBorder="1"/>
    <xf numFmtId="0" fontId="1" fillId="7" borderId="1" xfId="0" applyFont="1" applyFill="1" applyBorder="1"/>
    <xf numFmtId="0" fontId="1" fillId="9" borderId="1" xfId="0" applyFont="1" applyFill="1" applyBorder="1"/>
    <xf numFmtId="0" fontId="1" fillId="14" borderId="0" xfId="0" applyFont="1" applyFill="1" applyBorder="1" applyAlignment="1"/>
    <xf numFmtId="0" fontId="5" fillId="7" borderId="3" xfId="0" applyFont="1" applyFill="1" applyBorder="1" applyAlignment="1">
      <alignment horizontal="center"/>
    </xf>
    <xf numFmtId="0" fontId="5" fillId="9" borderId="3" xfId="0" applyFont="1" applyFill="1" applyBorder="1" applyAlignment="1">
      <alignment horizontal="center"/>
    </xf>
    <xf numFmtId="0" fontId="5" fillId="7" borderId="0" xfId="0" applyFont="1" applyFill="1" applyBorder="1" applyAlignment="1">
      <alignment horizontal="center"/>
    </xf>
    <xf numFmtId="0" fontId="1" fillId="4" borderId="1" xfId="0" applyFont="1" applyFill="1" applyBorder="1"/>
    <xf numFmtId="0" fontId="1" fillId="14" borderId="2" xfId="1" applyFont="1" applyFill="1" applyBorder="1" applyAlignment="1">
      <alignment vertical="center"/>
    </xf>
    <xf numFmtId="0" fontId="5" fillId="7" borderId="2" xfId="0" applyFont="1" applyFill="1" applyBorder="1" applyAlignment="1">
      <alignment horizontal="center"/>
    </xf>
    <xf numFmtId="0" fontId="5" fillId="9" borderId="2" xfId="0" applyFont="1" applyFill="1" applyBorder="1" applyAlignment="1">
      <alignment horizontal="center"/>
    </xf>
    <xf numFmtId="0" fontId="1" fillId="11" borderId="4" xfId="0" applyFont="1" applyFill="1" applyBorder="1" applyAlignment="1"/>
    <xf numFmtId="0" fontId="1" fillId="11" borderId="2" xfId="0" applyFont="1" applyFill="1" applyBorder="1" applyAlignment="1">
      <alignment vertical="center"/>
    </xf>
    <xf numFmtId="0" fontId="1" fillId="11" borderId="2" xfId="0" applyFont="1" applyFill="1" applyBorder="1" applyAlignment="1"/>
    <xf numFmtId="0" fontId="7" fillId="11" borderId="10" xfId="0" applyFont="1" applyFill="1" applyBorder="1" applyAlignment="1">
      <alignment horizontal="center"/>
    </xf>
    <xf numFmtId="0" fontId="1" fillId="12" borderId="10" xfId="0" applyFont="1" applyFill="1" applyBorder="1" applyAlignment="1"/>
    <xf numFmtId="0" fontId="1" fillId="14" borderId="4" xfId="0" applyFont="1" applyFill="1" applyBorder="1" applyAlignment="1"/>
    <xf numFmtId="0" fontId="1" fillId="14" borderId="5" xfId="0" applyFont="1" applyFill="1" applyBorder="1" applyAlignment="1"/>
    <xf numFmtId="0" fontId="1" fillId="14" borderId="6" xfId="0" applyFont="1" applyFill="1" applyBorder="1" applyAlignment="1"/>
    <xf numFmtId="0" fontId="1" fillId="3" borderId="4" xfId="0" applyFont="1" applyFill="1" applyBorder="1" applyAlignment="1"/>
    <xf numFmtId="0" fontId="1" fillId="3" borderId="5" xfId="0" applyFont="1" applyFill="1" applyBorder="1" applyAlignment="1"/>
    <xf numFmtId="0" fontId="1" fillId="3" borderId="6" xfId="0" applyFont="1" applyFill="1" applyBorder="1" applyAlignment="1"/>
    <xf numFmtId="0" fontId="1" fillId="7" borderId="4" xfId="0" applyFont="1" applyFill="1" applyBorder="1" applyAlignment="1"/>
    <xf numFmtId="0" fontId="1" fillId="7" borderId="5" xfId="0" applyFont="1" applyFill="1" applyBorder="1" applyAlignment="1"/>
    <xf numFmtId="0" fontId="1" fillId="7" borderId="6" xfId="0" applyFont="1" applyFill="1" applyBorder="1" applyAlignment="1"/>
    <xf numFmtId="0" fontId="1" fillId="9" borderId="4" xfId="0" applyFont="1" applyFill="1" applyBorder="1" applyAlignment="1"/>
    <xf numFmtId="0" fontId="1" fillId="9" borderId="6" xfId="0" applyFont="1" applyFill="1" applyBorder="1" applyAlignment="1"/>
    <xf numFmtId="0" fontId="1" fillId="12" borderId="12" xfId="0" applyFont="1" applyFill="1" applyBorder="1" applyAlignment="1"/>
    <xf numFmtId="0" fontId="1" fillId="14" borderId="2" xfId="0" applyFont="1" applyFill="1" applyBorder="1" applyAlignment="1"/>
    <xf numFmtId="0" fontId="1" fillId="14" borderId="3" xfId="0" applyFont="1" applyFill="1" applyBorder="1" applyAlignment="1"/>
    <xf numFmtId="0" fontId="1" fillId="3" borderId="2" xfId="0" applyFont="1" applyFill="1" applyBorder="1" applyAlignment="1"/>
    <xf numFmtId="0" fontId="1" fillId="3" borderId="0" xfId="0" applyFont="1" applyFill="1" applyBorder="1" applyAlignment="1"/>
    <xf numFmtId="0" fontId="1" fillId="3" borderId="3" xfId="0" applyFont="1" applyFill="1" applyBorder="1" applyAlignment="1"/>
    <xf numFmtId="0" fontId="1" fillId="7" borderId="2" xfId="0" applyFont="1" applyFill="1" applyBorder="1" applyAlignment="1"/>
    <xf numFmtId="0" fontId="1" fillId="7" borderId="0" xfId="0" applyFont="1" applyFill="1" applyBorder="1" applyAlignment="1"/>
    <xf numFmtId="0" fontId="1" fillId="7" borderId="3" xfId="0" applyFont="1" applyFill="1" applyBorder="1" applyAlignment="1"/>
    <xf numFmtId="0" fontId="1" fillId="9" borderId="2" xfId="0" applyFont="1" applyFill="1" applyBorder="1" applyAlignment="1"/>
    <xf numFmtId="0" fontId="1" fillId="9" borderId="3" xfId="0" applyFont="1" applyFill="1" applyBorder="1" applyAlignment="1"/>
    <xf numFmtId="0" fontId="1" fillId="11" borderId="7" xfId="0" applyFont="1" applyFill="1" applyBorder="1" applyAlignment="1"/>
    <xf numFmtId="0" fontId="1" fillId="14" borderId="0" xfId="1" applyFont="1" applyFill="1" applyBorder="1" applyAlignment="1"/>
    <xf numFmtId="0" fontId="1" fillId="14" borderId="3" xfId="1" applyFont="1" applyFill="1" applyBorder="1" applyAlignment="1"/>
    <xf numFmtId="0" fontId="6" fillId="12" borderId="12" xfId="0" applyFont="1" applyFill="1" applyBorder="1" applyAlignment="1"/>
    <xf numFmtId="0" fontId="6" fillId="14" borderId="2" xfId="0" applyFont="1" applyFill="1" applyBorder="1" applyAlignment="1"/>
    <xf numFmtId="0" fontId="6" fillId="14" borderId="0" xfId="0" applyFont="1" applyFill="1" applyBorder="1" applyAlignment="1"/>
    <xf numFmtId="0" fontId="6" fillId="14" borderId="3" xfId="0" applyFont="1" applyFill="1" applyBorder="1" applyAlignment="1"/>
    <xf numFmtId="0" fontId="6" fillId="3" borderId="2" xfId="0" applyFont="1" applyFill="1" applyBorder="1" applyAlignment="1"/>
    <xf numFmtId="0" fontId="6" fillId="3" borderId="0" xfId="0" applyFont="1" applyFill="1" applyBorder="1" applyAlignment="1"/>
    <xf numFmtId="0" fontId="6" fillId="3" borderId="3" xfId="0" applyFont="1" applyFill="1" applyBorder="1" applyAlignment="1"/>
    <xf numFmtId="0" fontId="6" fillId="7" borderId="2" xfId="0" applyFont="1" applyFill="1" applyBorder="1" applyAlignment="1"/>
    <xf numFmtId="0" fontId="6" fillId="7" borderId="0" xfId="0" applyFont="1" applyFill="1" applyBorder="1" applyAlignment="1"/>
    <xf numFmtId="0" fontId="6" fillId="7" borderId="3" xfId="0" applyFont="1" applyFill="1" applyBorder="1" applyAlignment="1"/>
    <xf numFmtId="0" fontId="6" fillId="9" borderId="2" xfId="0" applyFont="1" applyFill="1" applyBorder="1" applyAlignment="1"/>
    <xf numFmtId="0" fontId="6" fillId="9" borderId="3" xfId="0" applyFont="1" applyFill="1" applyBorder="1" applyAlignment="1"/>
    <xf numFmtId="0" fontId="6" fillId="11" borderId="0" xfId="0" applyFont="1" applyFill="1" applyBorder="1" applyAlignment="1"/>
    <xf numFmtId="0" fontId="1" fillId="12" borderId="11" xfId="0" applyFont="1" applyFill="1" applyBorder="1" applyAlignment="1"/>
    <xf numFmtId="0" fontId="1" fillId="14" borderId="7" xfId="0" applyFont="1" applyFill="1" applyBorder="1" applyAlignment="1"/>
    <xf numFmtId="0" fontId="1" fillId="14" borderId="8" xfId="0" applyFont="1" applyFill="1" applyBorder="1" applyAlignment="1"/>
    <xf numFmtId="0" fontId="1" fillId="14" borderId="9" xfId="0" applyFont="1" applyFill="1" applyBorder="1" applyAlignment="1"/>
    <xf numFmtId="0" fontId="1" fillId="3" borderId="7" xfId="0" applyFont="1" applyFill="1" applyBorder="1" applyAlignment="1"/>
    <xf numFmtId="0" fontId="1" fillId="3" borderId="8" xfId="0" applyFont="1" applyFill="1" applyBorder="1" applyAlignment="1"/>
    <xf numFmtId="0" fontId="1" fillId="3" borderId="9" xfId="0" applyFont="1" applyFill="1" applyBorder="1" applyAlignment="1"/>
    <xf numFmtId="0" fontId="1" fillId="7" borderId="7" xfId="0" applyFont="1" applyFill="1" applyBorder="1" applyAlignment="1"/>
    <xf numFmtId="0" fontId="1" fillId="7" borderId="8" xfId="0" applyFont="1" applyFill="1" applyBorder="1" applyAlignment="1"/>
    <xf numFmtId="0" fontId="1" fillId="7" borderId="9" xfId="0" applyFont="1" applyFill="1" applyBorder="1" applyAlignment="1"/>
    <xf numFmtId="0" fontId="1" fillId="9" borderId="7" xfId="0" applyFont="1" applyFill="1" applyBorder="1" applyAlignment="1"/>
    <xf numFmtId="0" fontId="1" fillId="9" borderId="9" xfId="0" applyFont="1" applyFill="1" applyBorder="1" applyAlignment="1"/>
    <xf numFmtId="0" fontId="1" fillId="11" borderId="11" xfId="0" applyFont="1" applyFill="1" applyBorder="1" applyAlignment="1"/>
    <xf numFmtId="0" fontId="3" fillId="12" borderId="10" xfId="0" applyFont="1" applyFill="1" applyBorder="1" applyAlignment="1"/>
    <xf numFmtId="0" fontId="1" fillId="9" borderId="2" xfId="0" applyFont="1" applyFill="1" applyBorder="1"/>
    <xf numFmtId="0" fontId="1" fillId="9" borderId="3" xfId="0" applyFont="1" applyFill="1" applyBorder="1"/>
    <xf numFmtId="0" fontId="0" fillId="0" borderId="0" xfId="0" applyFill="1"/>
    <xf numFmtId="0" fontId="1" fillId="0" borderId="0" xfId="0" applyFont="1" applyFill="1" applyBorder="1" applyAlignment="1"/>
    <xf numFmtId="0" fontId="1" fillId="0" borderId="0" xfId="1" applyFont="1" applyFill="1" applyBorder="1" applyAlignment="1"/>
    <xf numFmtId="0" fontId="1" fillId="0" borderId="8" xfId="0" applyFont="1" applyFill="1" applyBorder="1" applyAlignment="1"/>
    <xf numFmtId="0" fontId="0" fillId="0" borderId="0" xfId="0" applyFill="1" applyBorder="1"/>
    <xf numFmtId="0" fontId="1" fillId="0" borderId="0" xfId="0" applyFont="1" applyFill="1" applyBorder="1"/>
    <xf numFmtId="0" fontId="0" fillId="0" borderId="0" xfId="0"/>
    <xf numFmtId="0" fontId="1" fillId="0" borderId="0" xfId="0" applyFont="1" applyFill="1" applyBorder="1" applyAlignment="1"/>
    <xf numFmtId="0" fontId="0" fillId="0" borderId="0" xfId="0" applyFill="1" applyBorder="1"/>
    <xf numFmtId="0" fontId="3" fillId="15" borderId="0" xfId="0" applyFont="1" applyFill="1"/>
    <xf numFmtId="0" fontId="3" fillId="16" borderId="0" xfId="0" applyFont="1" applyFill="1"/>
    <xf numFmtId="9" fontId="0" fillId="0" borderId="0" xfId="2" applyFont="1"/>
    <xf numFmtId="0" fontId="7" fillId="11" borderId="12" xfId="0" applyFont="1" applyFill="1" applyBorder="1" applyAlignment="1">
      <alignment horizontal="center"/>
    </xf>
    <xf numFmtId="0" fontId="3" fillId="12" borderId="12" xfId="0" applyFont="1" applyFill="1" applyBorder="1" applyAlignment="1">
      <alignment horizontal="center"/>
    </xf>
    <xf numFmtId="0" fontId="0" fillId="3" borderId="1" xfId="0" applyFill="1" applyBorder="1"/>
    <xf numFmtId="0" fontId="1" fillId="3" borderId="3" xfId="0" applyFont="1" applyFill="1" applyBorder="1"/>
    <xf numFmtId="0" fontId="7" fillId="0" borderId="0" xfId="0" applyFont="1" applyFill="1" applyBorder="1" applyAlignment="1"/>
    <xf numFmtId="0" fontId="1" fillId="3" borderId="10" xfId="0" applyFont="1" applyFill="1" applyBorder="1"/>
    <xf numFmtId="0" fontId="1" fillId="3" borderId="27" xfId="0" applyFont="1" applyFill="1" applyBorder="1"/>
    <xf numFmtId="0" fontId="1" fillId="3" borderId="28" xfId="0" applyFont="1" applyFill="1" applyBorder="1"/>
    <xf numFmtId="0" fontId="3" fillId="3" borderId="13" xfId="0" applyFont="1" applyFill="1" applyBorder="1"/>
    <xf numFmtId="0" fontId="3" fillId="3" borderId="14" xfId="0" applyFont="1" applyFill="1" applyBorder="1"/>
    <xf numFmtId="0" fontId="3" fillId="3" borderId="15" xfId="0" applyFont="1" applyFill="1" applyBorder="1"/>
    <xf numFmtId="0" fontId="1" fillId="10" borderId="27" xfId="0" applyFont="1" applyFill="1" applyBorder="1"/>
    <xf numFmtId="0" fontId="1" fillId="10" borderId="10" xfId="0" applyFont="1" applyFill="1" applyBorder="1"/>
    <xf numFmtId="0" fontId="1" fillId="10" borderId="28" xfId="0" applyFont="1" applyFill="1" applyBorder="1"/>
    <xf numFmtId="0" fontId="1" fillId="11" borderId="6" xfId="0" applyFont="1" applyFill="1" applyBorder="1"/>
    <xf numFmtId="0" fontId="1" fillId="11" borderId="4" xfId="0" applyFont="1" applyFill="1" applyBorder="1"/>
    <xf numFmtId="0" fontId="0" fillId="3" borderId="23" xfId="0" applyFill="1" applyBorder="1"/>
    <xf numFmtId="0" fontId="0" fillId="3" borderId="19" xfId="0" applyFill="1" applyBorder="1"/>
    <xf numFmtId="0" fontId="0" fillId="3" borderId="24" xfId="0" applyFill="1" applyBorder="1"/>
    <xf numFmtId="0" fontId="0" fillId="3" borderId="29" xfId="0" applyFill="1" applyBorder="1"/>
    <xf numFmtId="0" fontId="0" fillId="3" borderId="30" xfId="0" applyFill="1" applyBorder="1"/>
    <xf numFmtId="0" fontId="0" fillId="3" borderId="25" xfId="0" applyFill="1" applyBorder="1"/>
    <xf numFmtId="0" fontId="0" fillId="3" borderId="20" xfId="0" applyFill="1" applyBorder="1"/>
    <xf numFmtId="0" fontId="0" fillId="3" borderId="26" xfId="0" applyFill="1" applyBorder="1"/>
    <xf numFmtId="0" fontId="0" fillId="10" borderId="23" xfId="0" applyFill="1" applyBorder="1"/>
    <xf numFmtId="0" fontId="0" fillId="10" borderId="19" xfId="0" applyFill="1" applyBorder="1"/>
    <xf numFmtId="0" fontId="0" fillId="10" borderId="24" xfId="0" applyFill="1" applyBorder="1"/>
    <xf numFmtId="0" fontId="0" fillId="10" borderId="29" xfId="0" applyFill="1" applyBorder="1"/>
    <xf numFmtId="0" fontId="0" fillId="10" borderId="1" xfId="0" applyFill="1" applyBorder="1"/>
    <xf numFmtId="0" fontId="0" fillId="10" borderId="30" xfId="0" applyFill="1" applyBorder="1"/>
    <xf numFmtId="0" fontId="0" fillId="10" borderId="25" xfId="0" applyFill="1" applyBorder="1"/>
    <xf numFmtId="0" fontId="0" fillId="10" borderId="20" xfId="0" applyFill="1" applyBorder="1"/>
    <xf numFmtId="0" fontId="0" fillId="10" borderId="26" xfId="0" applyFill="1" applyBorder="1"/>
    <xf numFmtId="0" fontId="0" fillId="11" borderId="21" xfId="0" applyFill="1" applyBorder="1"/>
    <xf numFmtId="0" fontId="0" fillId="11" borderId="35" xfId="0" applyFill="1" applyBorder="1"/>
    <xf numFmtId="0" fontId="0" fillId="11" borderId="34" xfId="0" applyFill="1" applyBorder="1"/>
    <xf numFmtId="0" fontId="0" fillId="11" borderId="36" xfId="0" applyFill="1" applyBorder="1"/>
    <xf numFmtId="0" fontId="0" fillId="11" borderId="22" xfId="0" applyFill="1" applyBorder="1"/>
    <xf numFmtId="0" fontId="0" fillId="11" borderId="37" xfId="0" applyFill="1" applyBorder="1"/>
    <xf numFmtId="0" fontId="0" fillId="19" borderId="38" xfId="0" applyFill="1" applyBorder="1"/>
    <xf numFmtId="0" fontId="0" fillId="19" borderId="39" xfId="0" applyFill="1" applyBorder="1"/>
    <xf numFmtId="0" fontId="0" fillId="19" borderId="40" xfId="0" applyFill="1" applyBorder="1"/>
    <xf numFmtId="0" fontId="0" fillId="18" borderId="31" xfId="0" applyFill="1" applyBorder="1"/>
    <xf numFmtId="0" fontId="0" fillId="18" borderId="32" xfId="0" applyFill="1" applyBorder="1"/>
    <xf numFmtId="0" fontId="0" fillId="18" borderId="33" xfId="0" applyFill="1" applyBorder="1"/>
    <xf numFmtId="0" fontId="7" fillId="5" borderId="1" xfId="0" applyFont="1" applyFill="1" applyBorder="1" applyAlignment="1">
      <alignment horizontal="center"/>
    </xf>
    <xf numFmtId="0" fontId="7" fillId="2" borderId="1" xfId="0" applyFont="1" applyFill="1" applyBorder="1" applyAlignment="1">
      <alignment horizontal="center"/>
    </xf>
    <xf numFmtId="0" fontId="7" fillId="6" borderId="1" xfId="0" applyFont="1" applyFill="1" applyBorder="1" applyAlignment="1">
      <alignment horizontal="center"/>
    </xf>
    <xf numFmtId="0" fontId="7" fillId="8" borderId="1" xfId="0" applyFont="1" applyFill="1" applyBorder="1" applyAlignment="1">
      <alignment horizontal="center"/>
    </xf>
    <xf numFmtId="0" fontId="3" fillId="12" borderId="0" xfId="0" applyFont="1" applyFill="1" applyAlignment="1">
      <alignment horizontal="center"/>
    </xf>
    <xf numFmtId="0" fontId="0" fillId="16" borderId="0" xfId="0" applyFill="1" applyAlignment="1">
      <alignment horizontal="center"/>
    </xf>
    <xf numFmtId="0" fontId="0" fillId="0" borderId="0" xfId="0" applyAlignment="1">
      <alignment horizontal="center"/>
    </xf>
    <xf numFmtId="0" fontId="8" fillId="18" borderId="16" xfId="0" applyFont="1" applyFill="1" applyBorder="1" applyAlignment="1">
      <alignment horizontal="center" vertical="center"/>
    </xf>
    <xf numFmtId="0" fontId="8" fillId="18" borderId="18" xfId="0" applyFont="1" applyFill="1" applyBorder="1" applyAlignment="1">
      <alignment horizontal="center" vertical="center"/>
    </xf>
    <xf numFmtId="0" fontId="1" fillId="19" borderId="16" xfId="0" applyFont="1" applyFill="1" applyBorder="1" applyAlignment="1">
      <alignment horizontal="center" vertical="center"/>
    </xf>
    <xf numFmtId="0" fontId="1" fillId="19" borderId="17" xfId="0" applyFont="1" applyFill="1" applyBorder="1" applyAlignment="1">
      <alignment horizontal="center" vertical="center"/>
    </xf>
    <xf numFmtId="0" fontId="7" fillId="20" borderId="21" xfId="0" applyFont="1" applyFill="1" applyBorder="1" applyAlignment="1">
      <alignment horizontal="center"/>
    </xf>
    <xf numFmtId="0" fontId="7" fillId="20" borderId="35" xfId="0" applyFont="1" applyFill="1" applyBorder="1" applyAlignment="1">
      <alignment horizontal="center"/>
    </xf>
    <xf numFmtId="0" fontId="7" fillId="0" borderId="0" xfId="0" applyFont="1" applyFill="1" applyBorder="1" applyAlignment="1">
      <alignment horizontal="center"/>
    </xf>
    <xf numFmtId="0" fontId="7" fillId="17" borderId="23" xfId="0" applyFont="1" applyFill="1" applyBorder="1" applyAlignment="1">
      <alignment horizontal="center"/>
    </xf>
    <xf numFmtId="0" fontId="7" fillId="17" borderId="19" xfId="0" applyFont="1" applyFill="1" applyBorder="1" applyAlignment="1">
      <alignment horizontal="center"/>
    </xf>
    <xf numFmtId="0" fontId="7" fillId="17" borderId="24" xfId="0" applyFont="1" applyFill="1" applyBorder="1" applyAlignment="1">
      <alignment horizontal="center"/>
    </xf>
    <xf numFmtId="0" fontId="7" fillId="14" borderId="23" xfId="0" applyFont="1" applyFill="1" applyBorder="1" applyAlignment="1">
      <alignment horizontal="center"/>
    </xf>
    <xf numFmtId="0" fontId="7" fillId="14" borderId="19" xfId="0" applyFont="1" applyFill="1" applyBorder="1" applyAlignment="1">
      <alignment horizontal="center"/>
    </xf>
    <xf numFmtId="0" fontId="7" fillId="14" borderId="24" xfId="0" applyFont="1" applyFill="1" applyBorder="1" applyAlignment="1">
      <alignment horizontal="center"/>
    </xf>
    <xf numFmtId="0" fontId="1" fillId="3" borderId="2" xfId="0" applyFont="1" applyFill="1" applyBorder="1" applyAlignment="1">
      <alignment horizontal="center"/>
    </xf>
    <xf numFmtId="0" fontId="1" fillId="3" borderId="0" xfId="0" applyFont="1" applyFill="1" applyBorder="1" applyAlignment="1">
      <alignment horizontal="center"/>
    </xf>
    <xf numFmtId="0" fontId="1" fillId="3" borderId="3" xfId="0" applyFont="1" applyFill="1" applyBorder="1" applyAlignment="1">
      <alignment horizontal="center"/>
    </xf>
    <xf numFmtId="0" fontId="7" fillId="21" borderId="0" xfId="0" applyFont="1" applyFill="1" applyAlignment="1">
      <alignment horizontal="right"/>
    </xf>
    <xf numFmtId="0" fontId="3" fillId="21" borderId="0" xfId="0" applyFont="1" applyFill="1"/>
  </cellXfs>
  <cellStyles count="3">
    <cellStyle name="20% - Accent3" xfId="1" builtinId="38"/>
    <cellStyle name="Normal" xfId="0" builtinId="0"/>
    <cellStyle name="Percent"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00B050"/>
              </a:solidFill>
            </c:spPr>
          </c:dPt>
          <c:dPt>
            <c:idx val="1"/>
            <c:bubble3D val="0"/>
            <c:spPr>
              <a:solidFill>
                <a:schemeClr val="accent6">
                  <a:lumMod val="75000"/>
                </a:schemeClr>
              </a:solidFill>
            </c:spPr>
          </c:dPt>
          <c:dPt>
            <c:idx val="2"/>
            <c:bubble3D val="0"/>
            <c:spPr>
              <a:solidFill>
                <a:schemeClr val="tx2">
                  <a:lumMod val="40000"/>
                  <a:lumOff val="60000"/>
                </a:schemeClr>
              </a:solidFill>
            </c:spPr>
          </c:dPt>
          <c:cat>
            <c:strRef>
              <c:f>Charts1!$O$7:$Q$7</c:f>
              <c:strCache>
                <c:ptCount val="3"/>
                <c:pt idx="0">
                  <c:v>Global</c:v>
                </c:pt>
                <c:pt idx="1">
                  <c:v>OAT</c:v>
                </c:pt>
                <c:pt idx="2">
                  <c:v>Unclear/Absent</c:v>
                </c:pt>
              </c:strCache>
            </c:strRef>
          </c:cat>
          <c:val>
            <c:numRef>
              <c:f>Charts1!$O$8:$Q$8</c:f>
              <c:numCache>
                <c:formatCode>General</c:formatCode>
                <c:ptCount val="3"/>
                <c:pt idx="0">
                  <c:v>50</c:v>
                </c:pt>
                <c:pt idx="1">
                  <c:v>17</c:v>
                </c:pt>
                <c:pt idx="2">
                  <c:v>174</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howLegendKey val="0"/>
            <c:showVal val="0"/>
            <c:showCatName val="1"/>
            <c:showSerName val="0"/>
            <c:showPercent val="1"/>
            <c:showBubbleSize val="0"/>
            <c:showLeaderLines val="1"/>
          </c:dLbls>
          <c:cat>
            <c:strRef>
              <c:f>Reviews!$O$2:$Q$2</c:f>
              <c:strCache>
                <c:ptCount val="3"/>
                <c:pt idx="0">
                  <c:v>Linear</c:v>
                </c:pt>
                <c:pt idx="1">
                  <c:v>Nonlinear</c:v>
                </c:pt>
                <c:pt idx="2">
                  <c:v>Unclear</c:v>
                </c:pt>
              </c:strCache>
            </c:strRef>
          </c:cat>
          <c:val>
            <c:numRef>
              <c:f>Reviews!$O$283:$Q$283</c:f>
              <c:numCache>
                <c:formatCode>General</c:formatCode>
                <c:ptCount val="3"/>
                <c:pt idx="0">
                  <c:v>21</c:v>
                </c:pt>
                <c:pt idx="1">
                  <c:v>151</c:v>
                </c:pt>
                <c:pt idx="2">
                  <c:v>102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099518810148729E-2"/>
          <c:y val="6.0659813356663747E-2"/>
          <c:w val="0.71434448818897633"/>
          <c:h val="0.8326195683872849"/>
        </c:manualLayout>
      </c:layout>
      <c:lineChart>
        <c:grouping val="standard"/>
        <c:varyColors val="0"/>
        <c:ser>
          <c:idx val="0"/>
          <c:order val="0"/>
          <c:tx>
            <c:v>GUA</c:v>
          </c:tx>
          <c:marker>
            <c:symbol val="none"/>
          </c:marker>
          <c:cat>
            <c:numRef>
              <c:f>Charts1!$B$20:$B$23</c:f>
              <c:numCache>
                <c:formatCode>General</c:formatCode>
                <c:ptCount val="4"/>
                <c:pt idx="0">
                  <c:v>2012</c:v>
                </c:pt>
                <c:pt idx="1">
                  <c:v>2013</c:v>
                </c:pt>
                <c:pt idx="2">
                  <c:v>2014</c:v>
                </c:pt>
                <c:pt idx="3">
                  <c:v>2015</c:v>
                </c:pt>
              </c:numCache>
            </c:numRef>
          </c:cat>
          <c:val>
            <c:numRef>
              <c:f>Charts1!$C$20:$C$23</c:f>
              <c:numCache>
                <c:formatCode>General</c:formatCode>
                <c:ptCount val="4"/>
                <c:pt idx="0">
                  <c:v>52</c:v>
                </c:pt>
                <c:pt idx="1">
                  <c:v>39</c:v>
                </c:pt>
                <c:pt idx="2">
                  <c:v>19</c:v>
                </c:pt>
                <c:pt idx="3">
                  <c:v>9</c:v>
                </c:pt>
              </c:numCache>
            </c:numRef>
          </c:val>
          <c:smooth val="0"/>
        </c:ser>
        <c:ser>
          <c:idx val="1"/>
          <c:order val="1"/>
          <c:tx>
            <c:strRef>
              <c:f>Charts1!$D$19</c:f>
              <c:strCache>
                <c:ptCount val="1"/>
                <c:pt idx="0">
                  <c:v>OAT SA</c:v>
                </c:pt>
              </c:strCache>
            </c:strRef>
          </c:tx>
          <c:marker>
            <c:symbol val="none"/>
          </c:marker>
          <c:val>
            <c:numRef>
              <c:f>Charts1!$D$20:$D$23</c:f>
              <c:numCache>
                <c:formatCode>General</c:formatCode>
                <c:ptCount val="4"/>
                <c:pt idx="0">
                  <c:v>44</c:v>
                </c:pt>
                <c:pt idx="1">
                  <c:v>27</c:v>
                </c:pt>
                <c:pt idx="2">
                  <c:v>19</c:v>
                </c:pt>
                <c:pt idx="3">
                  <c:v>8</c:v>
                </c:pt>
              </c:numCache>
            </c:numRef>
          </c:val>
          <c:smooth val="0"/>
        </c:ser>
        <c:ser>
          <c:idx val="2"/>
          <c:order val="2"/>
          <c:tx>
            <c:strRef>
              <c:f>Charts1!$E$19</c:f>
              <c:strCache>
                <c:ptCount val="1"/>
                <c:pt idx="0">
                  <c:v>Global UA</c:v>
                </c:pt>
              </c:strCache>
            </c:strRef>
          </c:tx>
          <c:marker>
            <c:symbol val="none"/>
          </c:marker>
          <c:val>
            <c:numRef>
              <c:f>Charts1!$E$20:$E$23</c:f>
              <c:numCache>
                <c:formatCode>General</c:formatCode>
                <c:ptCount val="4"/>
                <c:pt idx="0">
                  <c:v>22</c:v>
                </c:pt>
                <c:pt idx="1">
                  <c:v>10</c:v>
                </c:pt>
                <c:pt idx="2">
                  <c:v>12</c:v>
                </c:pt>
                <c:pt idx="3">
                  <c:v>6</c:v>
                </c:pt>
              </c:numCache>
            </c:numRef>
          </c:val>
          <c:smooth val="0"/>
        </c:ser>
        <c:ser>
          <c:idx val="3"/>
          <c:order val="3"/>
          <c:tx>
            <c:strRef>
              <c:f>Charts1!$F$19</c:f>
              <c:strCache>
                <c:ptCount val="1"/>
                <c:pt idx="0">
                  <c:v>OAT UA</c:v>
                </c:pt>
              </c:strCache>
            </c:strRef>
          </c:tx>
          <c:marker>
            <c:symbol val="none"/>
          </c:marker>
          <c:val>
            <c:numRef>
              <c:f>Charts1!$F$20:$F$23</c:f>
              <c:numCache>
                <c:formatCode>General</c:formatCode>
                <c:ptCount val="4"/>
                <c:pt idx="0">
                  <c:v>8</c:v>
                </c:pt>
                <c:pt idx="1">
                  <c:v>4</c:v>
                </c:pt>
                <c:pt idx="2">
                  <c:v>3</c:v>
                </c:pt>
                <c:pt idx="3">
                  <c:v>2</c:v>
                </c:pt>
              </c:numCache>
            </c:numRef>
          </c:val>
          <c:smooth val="0"/>
        </c:ser>
        <c:dLbls>
          <c:showLegendKey val="0"/>
          <c:showVal val="0"/>
          <c:showCatName val="0"/>
          <c:showSerName val="0"/>
          <c:showPercent val="0"/>
          <c:showBubbleSize val="0"/>
        </c:dLbls>
        <c:marker val="1"/>
        <c:smooth val="0"/>
        <c:axId val="563443712"/>
        <c:axId val="72513152"/>
      </c:lineChart>
      <c:catAx>
        <c:axId val="563443712"/>
        <c:scaling>
          <c:orientation val="minMax"/>
        </c:scaling>
        <c:delete val="0"/>
        <c:axPos val="b"/>
        <c:numFmt formatCode="General" sourceLinked="1"/>
        <c:majorTickMark val="out"/>
        <c:minorTickMark val="none"/>
        <c:tickLblPos val="nextTo"/>
        <c:crossAx val="72513152"/>
        <c:crosses val="autoZero"/>
        <c:auto val="1"/>
        <c:lblAlgn val="ctr"/>
        <c:lblOffset val="100"/>
        <c:noMultiLvlLbl val="0"/>
      </c:catAx>
      <c:valAx>
        <c:axId val="72513152"/>
        <c:scaling>
          <c:orientation val="minMax"/>
        </c:scaling>
        <c:delete val="0"/>
        <c:axPos val="l"/>
        <c:majorGridlines/>
        <c:numFmt formatCode="General" sourceLinked="1"/>
        <c:majorTickMark val="out"/>
        <c:minorTickMark val="none"/>
        <c:tickLblPos val="nextTo"/>
        <c:crossAx val="563443712"/>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Charts1!$C$24</c:f>
              <c:strCache>
                <c:ptCount val="1"/>
                <c:pt idx="0">
                  <c:v>Global SA</c:v>
                </c:pt>
              </c:strCache>
            </c:strRef>
          </c:tx>
          <c:marker>
            <c:symbol val="none"/>
          </c:marker>
          <c:cat>
            <c:numRef>
              <c:f>Charts1!$B$25:$B$28</c:f>
              <c:numCache>
                <c:formatCode>General</c:formatCode>
                <c:ptCount val="4"/>
                <c:pt idx="0">
                  <c:v>2012</c:v>
                </c:pt>
                <c:pt idx="1">
                  <c:v>2013</c:v>
                </c:pt>
                <c:pt idx="2">
                  <c:v>2014</c:v>
                </c:pt>
                <c:pt idx="3">
                  <c:v>2015</c:v>
                </c:pt>
              </c:numCache>
            </c:numRef>
          </c:cat>
          <c:val>
            <c:numRef>
              <c:f>Charts1!$C$25:$C$28</c:f>
              <c:numCache>
                <c:formatCode>0%</c:formatCode>
                <c:ptCount val="4"/>
                <c:pt idx="0">
                  <c:v>0.4</c:v>
                </c:pt>
                <c:pt idx="1">
                  <c:v>0.48749999999999999</c:v>
                </c:pt>
                <c:pt idx="2">
                  <c:v>0.39583333333333331</c:v>
                </c:pt>
                <c:pt idx="3">
                  <c:v>0.40909090909090912</c:v>
                </c:pt>
              </c:numCache>
            </c:numRef>
          </c:val>
          <c:smooth val="0"/>
        </c:ser>
        <c:ser>
          <c:idx val="1"/>
          <c:order val="1"/>
          <c:tx>
            <c:strRef>
              <c:f>Charts1!$D$24</c:f>
              <c:strCache>
                <c:ptCount val="1"/>
                <c:pt idx="0">
                  <c:v>OAT SA</c:v>
                </c:pt>
              </c:strCache>
            </c:strRef>
          </c:tx>
          <c:marker>
            <c:symbol val="none"/>
          </c:marker>
          <c:val>
            <c:numRef>
              <c:f>Charts1!$D$25:$D$28</c:f>
              <c:numCache>
                <c:formatCode>0%</c:formatCode>
                <c:ptCount val="4"/>
                <c:pt idx="0">
                  <c:v>0.33846153846153848</c:v>
                </c:pt>
                <c:pt idx="1">
                  <c:v>0.33750000000000002</c:v>
                </c:pt>
                <c:pt idx="2">
                  <c:v>0.39583333333333331</c:v>
                </c:pt>
                <c:pt idx="3">
                  <c:v>0.36363636363636365</c:v>
                </c:pt>
              </c:numCache>
            </c:numRef>
          </c:val>
          <c:smooth val="0"/>
        </c:ser>
        <c:ser>
          <c:idx val="2"/>
          <c:order val="2"/>
          <c:tx>
            <c:strRef>
              <c:f>Charts1!$E$24</c:f>
              <c:strCache>
                <c:ptCount val="1"/>
                <c:pt idx="0">
                  <c:v>Global UA</c:v>
                </c:pt>
              </c:strCache>
            </c:strRef>
          </c:tx>
          <c:marker>
            <c:symbol val="none"/>
          </c:marker>
          <c:val>
            <c:numRef>
              <c:f>Charts1!$E$25:$E$28</c:f>
              <c:numCache>
                <c:formatCode>0%</c:formatCode>
                <c:ptCount val="4"/>
                <c:pt idx="0">
                  <c:v>0.16923076923076924</c:v>
                </c:pt>
                <c:pt idx="1">
                  <c:v>0.125</c:v>
                </c:pt>
                <c:pt idx="2">
                  <c:v>0.25</c:v>
                </c:pt>
                <c:pt idx="3">
                  <c:v>0.27272727272727271</c:v>
                </c:pt>
              </c:numCache>
            </c:numRef>
          </c:val>
          <c:smooth val="0"/>
        </c:ser>
        <c:ser>
          <c:idx val="3"/>
          <c:order val="3"/>
          <c:tx>
            <c:strRef>
              <c:f>Charts1!$F$24</c:f>
              <c:strCache>
                <c:ptCount val="1"/>
                <c:pt idx="0">
                  <c:v>OAT UA</c:v>
                </c:pt>
              </c:strCache>
            </c:strRef>
          </c:tx>
          <c:marker>
            <c:symbol val="none"/>
          </c:marker>
          <c:val>
            <c:numRef>
              <c:f>Charts1!$F$25:$F$28</c:f>
              <c:numCache>
                <c:formatCode>0%</c:formatCode>
                <c:ptCount val="4"/>
                <c:pt idx="0">
                  <c:v>6.1538461538461542E-2</c:v>
                </c:pt>
                <c:pt idx="1">
                  <c:v>0.05</c:v>
                </c:pt>
                <c:pt idx="2">
                  <c:v>6.25E-2</c:v>
                </c:pt>
                <c:pt idx="3">
                  <c:v>9.0909090909090912E-2</c:v>
                </c:pt>
              </c:numCache>
            </c:numRef>
          </c:val>
          <c:smooth val="0"/>
        </c:ser>
        <c:dLbls>
          <c:showLegendKey val="0"/>
          <c:showVal val="0"/>
          <c:showCatName val="0"/>
          <c:showSerName val="0"/>
          <c:showPercent val="0"/>
          <c:showBubbleSize val="0"/>
        </c:dLbls>
        <c:marker val="1"/>
        <c:smooth val="0"/>
        <c:axId val="563445248"/>
        <c:axId val="562536448"/>
      </c:lineChart>
      <c:catAx>
        <c:axId val="563445248"/>
        <c:scaling>
          <c:orientation val="minMax"/>
        </c:scaling>
        <c:delete val="0"/>
        <c:axPos val="b"/>
        <c:numFmt formatCode="General" sourceLinked="1"/>
        <c:majorTickMark val="out"/>
        <c:minorTickMark val="none"/>
        <c:tickLblPos val="nextTo"/>
        <c:crossAx val="562536448"/>
        <c:crosses val="autoZero"/>
        <c:auto val="1"/>
        <c:lblAlgn val="ctr"/>
        <c:lblOffset val="100"/>
        <c:noMultiLvlLbl val="0"/>
      </c:catAx>
      <c:valAx>
        <c:axId val="562536448"/>
        <c:scaling>
          <c:orientation val="minMax"/>
        </c:scaling>
        <c:delete val="0"/>
        <c:axPos val="l"/>
        <c:majorGridlines/>
        <c:title>
          <c:tx>
            <c:rich>
              <a:bodyPr rot="-5400000" vert="horz"/>
              <a:lstStyle/>
              <a:p>
                <a:pPr>
                  <a:defRPr/>
                </a:pPr>
                <a:r>
                  <a:rPr lang="en-GB"/>
                  <a:t>%</a:t>
                </a:r>
                <a:r>
                  <a:rPr lang="en-GB" baseline="0"/>
                  <a:t> of articles</a:t>
                </a:r>
                <a:endParaRPr lang="en-GB"/>
              </a:p>
            </c:rich>
          </c:tx>
          <c:layout/>
          <c:overlay val="0"/>
        </c:title>
        <c:numFmt formatCode="0%" sourceLinked="1"/>
        <c:majorTickMark val="out"/>
        <c:minorTickMark val="none"/>
        <c:tickLblPos val="nextTo"/>
        <c:crossAx val="563445248"/>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GSA</a:t>
            </a:r>
            <a:r>
              <a:rPr lang="en-GB" baseline="0"/>
              <a:t> and mehodological papers</a:t>
            </a:r>
            <a:endParaRPr lang="en-GB"/>
          </a:p>
        </c:rich>
      </c:tx>
      <c:layout>
        <c:manualLayout>
          <c:xMode val="edge"/>
          <c:yMode val="edge"/>
          <c:x val="0.25756559139784946"/>
          <c:y val="2.3997003208890606E-2"/>
        </c:manualLayout>
      </c:layout>
      <c:overlay val="0"/>
    </c:title>
    <c:autoTitleDeleted val="0"/>
    <c:plotArea>
      <c:layout>
        <c:manualLayout>
          <c:layoutTarget val="inner"/>
          <c:xMode val="edge"/>
          <c:yMode val="edge"/>
          <c:x val="9.3201930403860808E-2"/>
          <c:y val="6.0225156134044985E-2"/>
          <c:w val="0.73681117602235202"/>
          <c:h val="0.61779717902945352"/>
        </c:manualLayout>
      </c:layout>
      <c:barChart>
        <c:barDir val="col"/>
        <c:grouping val="clustered"/>
        <c:varyColors val="0"/>
        <c:ser>
          <c:idx val="0"/>
          <c:order val="0"/>
          <c:tx>
            <c:strRef>
              <c:f>Charts1!$AC$31</c:f>
              <c:strCache>
                <c:ptCount val="1"/>
                <c:pt idx="0">
                  <c:v>GSA</c:v>
                </c:pt>
              </c:strCache>
            </c:strRef>
          </c:tx>
          <c:invertIfNegative val="0"/>
          <c:cat>
            <c:strRef>
              <c:f>Charts1!$AB$32:$AB$50</c:f>
              <c:strCache>
                <c:ptCount val="19"/>
                <c:pt idx="0">
                  <c:v>IMMUN_MICROBIO</c:v>
                </c:pt>
                <c:pt idx="1">
                  <c:v>COMP_SCI</c:v>
                </c:pt>
                <c:pt idx="2">
                  <c:v>MAT_SCI</c:v>
                </c:pt>
                <c:pt idx="3">
                  <c:v>AGR_BIO_SCI</c:v>
                </c:pt>
                <c:pt idx="4">
                  <c:v>ENERGY</c:v>
                </c:pt>
                <c:pt idx="5">
                  <c:v>EARTH_SCI</c:v>
                </c:pt>
                <c:pt idx="6">
                  <c:v>CHEMI</c:v>
                </c:pt>
                <c:pt idx="7">
                  <c:v>ENGINEERING</c:v>
                </c:pt>
                <c:pt idx="8">
                  <c:v>BIOCHEM_GEN_MBIO</c:v>
                </c:pt>
                <c:pt idx="9">
                  <c:v>CHEM_ENG</c:v>
                </c:pt>
                <c:pt idx="10">
                  <c:v>PHYS_ASTRO</c:v>
                </c:pt>
                <c:pt idx="11">
                  <c:v>SOC_SCI</c:v>
                </c:pt>
                <c:pt idx="12">
                  <c:v>DEC_SCI</c:v>
                </c:pt>
                <c:pt idx="13">
                  <c:v>ECON_FIN</c:v>
                </c:pt>
                <c:pt idx="14">
                  <c:v>ENV_SCI</c:v>
                </c:pt>
                <c:pt idx="15">
                  <c:v>MATHS</c:v>
                </c:pt>
                <c:pt idx="16">
                  <c:v>BUS_MAN_ACC</c:v>
                </c:pt>
                <c:pt idx="17">
                  <c:v>PHAR_TOX</c:v>
                </c:pt>
                <c:pt idx="18">
                  <c:v>MEDICINE</c:v>
                </c:pt>
              </c:strCache>
            </c:strRef>
          </c:cat>
          <c:val>
            <c:numRef>
              <c:f>Charts1!$AC$32:$AC$50</c:f>
              <c:numCache>
                <c:formatCode>General</c:formatCode>
                <c:ptCount val="19"/>
                <c:pt idx="0">
                  <c:v>16</c:v>
                </c:pt>
                <c:pt idx="1">
                  <c:v>15</c:v>
                </c:pt>
                <c:pt idx="2">
                  <c:v>12</c:v>
                </c:pt>
                <c:pt idx="3">
                  <c:v>9</c:v>
                </c:pt>
                <c:pt idx="4">
                  <c:v>9</c:v>
                </c:pt>
                <c:pt idx="5">
                  <c:v>7</c:v>
                </c:pt>
                <c:pt idx="6">
                  <c:v>6</c:v>
                </c:pt>
                <c:pt idx="7">
                  <c:v>6</c:v>
                </c:pt>
                <c:pt idx="8">
                  <c:v>5</c:v>
                </c:pt>
                <c:pt idx="9">
                  <c:v>5</c:v>
                </c:pt>
                <c:pt idx="10">
                  <c:v>5</c:v>
                </c:pt>
                <c:pt idx="11">
                  <c:v>5</c:v>
                </c:pt>
                <c:pt idx="12">
                  <c:v>4</c:v>
                </c:pt>
                <c:pt idx="13">
                  <c:v>4</c:v>
                </c:pt>
                <c:pt idx="14">
                  <c:v>3</c:v>
                </c:pt>
                <c:pt idx="15">
                  <c:v>3</c:v>
                </c:pt>
                <c:pt idx="16">
                  <c:v>2</c:v>
                </c:pt>
                <c:pt idx="17">
                  <c:v>2</c:v>
                </c:pt>
                <c:pt idx="18">
                  <c:v>1</c:v>
                </c:pt>
              </c:numCache>
            </c:numRef>
          </c:val>
        </c:ser>
        <c:ser>
          <c:idx val="1"/>
          <c:order val="1"/>
          <c:tx>
            <c:strRef>
              <c:f>Charts1!$AD$31</c:f>
              <c:strCache>
                <c:ptCount val="1"/>
                <c:pt idx="0">
                  <c:v>Methodological</c:v>
                </c:pt>
              </c:strCache>
            </c:strRef>
          </c:tx>
          <c:invertIfNegative val="0"/>
          <c:cat>
            <c:strRef>
              <c:f>Charts1!$AB$32:$AB$50</c:f>
              <c:strCache>
                <c:ptCount val="19"/>
                <c:pt idx="0">
                  <c:v>IMMUN_MICROBIO</c:v>
                </c:pt>
                <c:pt idx="1">
                  <c:v>COMP_SCI</c:v>
                </c:pt>
                <c:pt idx="2">
                  <c:v>MAT_SCI</c:v>
                </c:pt>
                <c:pt idx="3">
                  <c:v>AGR_BIO_SCI</c:v>
                </c:pt>
                <c:pt idx="4">
                  <c:v>ENERGY</c:v>
                </c:pt>
                <c:pt idx="5">
                  <c:v>EARTH_SCI</c:v>
                </c:pt>
                <c:pt idx="6">
                  <c:v>CHEMI</c:v>
                </c:pt>
                <c:pt idx="7">
                  <c:v>ENGINEERING</c:v>
                </c:pt>
                <c:pt idx="8">
                  <c:v>BIOCHEM_GEN_MBIO</c:v>
                </c:pt>
                <c:pt idx="9">
                  <c:v>CHEM_ENG</c:v>
                </c:pt>
                <c:pt idx="10">
                  <c:v>PHYS_ASTRO</c:v>
                </c:pt>
                <c:pt idx="11">
                  <c:v>SOC_SCI</c:v>
                </c:pt>
                <c:pt idx="12">
                  <c:v>DEC_SCI</c:v>
                </c:pt>
                <c:pt idx="13">
                  <c:v>ECON_FIN</c:v>
                </c:pt>
                <c:pt idx="14">
                  <c:v>ENV_SCI</c:v>
                </c:pt>
                <c:pt idx="15">
                  <c:v>MATHS</c:v>
                </c:pt>
                <c:pt idx="16">
                  <c:v>BUS_MAN_ACC</c:v>
                </c:pt>
                <c:pt idx="17">
                  <c:v>PHAR_TOX</c:v>
                </c:pt>
                <c:pt idx="18">
                  <c:v>MEDICINE</c:v>
                </c:pt>
              </c:strCache>
            </c:strRef>
          </c:cat>
          <c:val>
            <c:numRef>
              <c:f>Charts1!$AD$32:$AD$50</c:f>
              <c:numCache>
                <c:formatCode>General</c:formatCode>
                <c:ptCount val="19"/>
                <c:pt idx="0">
                  <c:v>0</c:v>
                </c:pt>
                <c:pt idx="1">
                  <c:v>8</c:v>
                </c:pt>
                <c:pt idx="2">
                  <c:v>0</c:v>
                </c:pt>
                <c:pt idx="3">
                  <c:v>3</c:v>
                </c:pt>
                <c:pt idx="4">
                  <c:v>0</c:v>
                </c:pt>
                <c:pt idx="5">
                  <c:v>2</c:v>
                </c:pt>
                <c:pt idx="6">
                  <c:v>1</c:v>
                </c:pt>
                <c:pt idx="7">
                  <c:v>1</c:v>
                </c:pt>
                <c:pt idx="8">
                  <c:v>0</c:v>
                </c:pt>
                <c:pt idx="9">
                  <c:v>1</c:v>
                </c:pt>
                <c:pt idx="10">
                  <c:v>1</c:v>
                </c:pt>
                <c:pt idx="11">
                  <c:v>6</c:v>
                </c:pt>
                <c:pt idx="12">
                  <c:v>6</c:v>
                </c:pt>
                <c:pt idx="13">
                  <c:v>0</c:v>
                </c:pt>
                <c:pt idx="14">
                  <c:v>3</c:v>
                </c:pt>
                <c:pt idx="15">
                  <c:v>2</c:v>
                </c:pt>
                <c:pt idx="16">
                  <c:v>2</c:v>
                </c:pt>
                <c:pt idx="17">
                  <c:v>5</c:v>
                </c:pt>
                <c:pt idx="18">
                  <c:v>1</c:v>
                </c:pt>
              </c:numCache>
            </c:numRef>
          </c:val>
        </c:ser>
        <c:dLbls>
          <c:showLegendKey val="0"/>
          <c:showVal val="0"/>
          <c:showCatName val="0"/>
          <c:showSerName val="0"/>
          <c:showPercent val="0"/>
          <c:showBubbleSize val="0"/>
        </c:dLbls>
        <c:gapWidth val="0"/>
        <c:axId val="566292992"/>
        <c:axId val="562538752"/>
      </c:barChart>
      <c:catAx>
        <c:axId val="566292992"/>
        <c:scaling>
          <c:orientation val="minMax"/>
        </c:scaling>
        <c:delete val="0"/>
        <c:axPos val="b"/>
        <c:majorTickMark val="none"/>
        <c:minorTickMark val="none"/>
        <c:tickLblPos val="nextTo"/>
        <c:crossAx val="562538752"/>
        <c:crosses val="autoZero"/>
        <c:auto val="1"/>
        <c:lblAlgn val="ctr"/>
        <c:lblOffset val="100"/>
        <c:noMultiLvlLbl val="0"/>
      </c:catAx>
      <c:valAx>
        <c:axId val="562538752"/>
        <c:scaling>
          <c:orientation val="minMax"/>
        </c:scaling>
        <c:delete val="0"/>
        <c:axPos val="l"/>
        <c:numFmt formatCode="General" sourceLinked="1"/>
        <c:majorTickMark val="out"/>
        <c:minorTickMark val="none"/>
        <c:tickLblPos val="nextTo"/>
        <c:crossAx val="56629299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Charts1!$AV$6</c:f>
              <c:strCache>
                <c:ptCount val="1"/>
                <c:pt idx="0">
                  <c:v>Global SA</c:v>
                </c:pt>
              </c:strCache>
            </c:strRef>
          </c:tx>
          <c:spPr>
            <a:solidFill>
              <a:srgbClr val="00B050"/>
            </a:solidFill>
          </c:spPr>
          <c:invertIfNegative val="0"/>
          <c:cat>
            <c:strRef>
              <c:f>Charts1!$AR$7:$AR$25</c:f>
              <c:strCache>
                <c:ptCount val="19"/>
                <c:pt idx="0">
                  <c:v>IMMUN_MICROBIO</c:v>
                </c:pt>
                <c:pt idx="1">
                  <c:v>MAT_SCI</c:v>
                </c:pt>
                <c:pt idx="2">
                  <c:v>COMP_SCI</c:v>
                </c:pt>
                <c:pt idx="3">
                  <c:v>ENGINEERING</c:v>
                </c:pt>
                <c:pt idx="4">
                  <c:v>BIOCHEM_GEN_MBIO</c:v>
                </c:pt>
                <c:pt idx="5">
                  <c:v>PHYS_ASTRO</c:v>
                </c:pt>
                <c:pt idx="6">
                  <c:v>AGR_BIO_SCI</c:v>
                </c:pt>
                <c:pt idx="7">
                  <c:v>MATHS</c:v>
                </c:pt>
                <c:pt idx="8">
                  <c:v>SOC_SCI</c:v>
                </c:pt>
                <c:pt idx="9">
                  <c:v>CHEMI</c:v>
                </c:pt>
                <c:pt idx="10">
                  <c:v>CHEM_ENG</c:v>
                </c:pt>
                <c:pt idx="11">
                  <c:v>DEC_SCI</c:v>
                </c:pt>
                <c:pt idx="12">
                  <c:v>ENV_SCI</c:v>
                </c:pt>
                <c:pt idx="13">
                  <c:v>ENERGY</c:v>
                </c:pt>
                <c:pt idx="14">
                  <c:v>MEDICINE</c:v>
                </c:pt>
                <c:pt idx="15">
                  <c:v>ECON_FIN</c:v>
                </c:pt>
                <c:pt idx="16">
                  <c:v>EARTH_SCI</c:v>
                </c:pt>
                <c:pt idx="17">
                  <c:v>BUS_MAN_ACC</c:v>
                </c:pt>
                <c:pt idx="18">
                  <c:v>PHAR_TOX</c:v>
                </c:pt>
              </c:strCache>
            </c:strRef>
          </c:cat>
          <c:val>
            <c:numRef>
              <c:f>Charts1!$AV$7:$AV$25</c:f>
              <c:numCache>
                <c:formatCode>0%</c:formatCode>
                <c:ptCount val="19"/>
                <c:pt idx="0">
                  <c:v>0.73076923076923073</c:v>
                </c:pt>
                <c:pt idx="1">
                  <c:v>0.68421052631578949</c:v>
                </c:pt>
                <c:pt idx="2">
                  <c:v>0.63636363636363635</c:v>
                </c:pt>
                <c:pt idx="3">
                  <c:v>0.5757575757575758</c:v>
                </c:pt>
                <c:pt idx="4">
                  <c:v>0.57499999999999996</c:v>
                </c:pt>
                <c:pt idx="5">
                  <c:v>0.54166666666666663</c:v>
                </c:pt>
                <c:pt idx="6">
                  <c:v>0.51724137931034486</c:v>
                </c:pt>
                <c:pt idx="7">
                  <c:v>0.5</c:v>
                </c:pt>
                <c:pt idx="8">
                  <c:v>0.47619047619047616</c:v>
                </c:pt>
                <c:pt idx="9">
                  <c:v>0.43478260869565216</c:v>
                </c:pt>
                <c:pt idx="10">
                  <c:v>0.42857142857142855</c:v>
                </c:pt>
                <c:pt idx="11">
                  <c:v>0.40909090909090912</c:v>
                </c:pt>
                <c:pt idx="12">
                  <c:v>0.39743589743589741</c:v>
                </c:pt>
                <c:pt idx="13">
                  <c:v>0.3888888888888889</c:v>
                </c:pt>
                <c:pt idx="14">
                  <c:v>0.37142857142857144</c:v>
                </c:pt>
                <c:pt idx="15">
                  <c:v>0.27777777777777779</c:v>
                </c:pt>
                <c:pt idx="16">
                  <c:v>0.2558139534883721</c:v>
                </c:pt>
                <c:pt idx="17">
                  <c:v>0.19047619047619047</c:v>
                </c:pt>
                <c:pt idx="18">
                  <c:v>0.10526315789473684</c:v>
                </c:pt>
              </c:numCache>
            </c:numRef>
          </c:val>
        </c:ser>
        <c:ser>
          <c:idx val="1"/>
          <c:order val="1"/>
          <c:tx>
            <c:strRef>
              <c:f>Charts1!$AW$6</c:f>
              <c:strCache>
                <c:ptCount val="1"/>
                <c:pt idx="0">
                  <c:v>OAT SA</c:v>
                </c:pt>
              </c:strCache>
            </c:strRef>
          </c:tx>
          <c:spPr>
            <a:solidFill>
              <a:schemeClr val="accent6">
                <a:lumMod val="75000"/>
              </a:schemeClr>
            </a:solidFill>
          </c:spPr>
          <c:invertIfNegative val="0"/>
          <c:cat>
            <c:strRef>
              <c:f>Charts1!$AR$7:$AR$25</c:f>
              <c:strCache>
                <c:ptCount val="19"/>
                <c:pt idx="0">
                  <c:v>IMMUN_MICROBIO</c:v>
                </c:pt>
                <c:pt idx="1">
                  <c:v>MAT_SCI</c:v>
                </c:pt>
                <c:pt idx="2">
                  <c:v>COMP_SCI</c:v>
                </c:pt>
                <c:pt idx="3">
                  <c:v>ENGINEERING</c:v>
                </c:pt>
                <c:pt idx="4">
                  <c:v>BIOCHEM_GEN_MBIO</c:v>
                </c:pt>
                <c:pt idx="5">
                  <c:v>PHYS_ASTRO</c:v>
                </c:pt>
                <c:pt idx="6">
                  <c:v>AGR_BIO_SCI</c:v>
                </c:pt>
                <c:pt idx="7">
                  <c:v>MATHS</c:v>
                </c:pt>
                <c:pt idx="8">
                  <c:v>SOC_SCI</c:v>
                </c:pt>
                <c:pt idx="9">
                  <c:v>CHEMI</c:v>
                </c:pt>
                <c:pt idx="10">
                  <c:v>CHEM_ENG</c:v>
                </c:pt>
                <c:pt idx="11">
                  <c:v>DEC_SCI</c:v>
                </c:pt>
                <c:pt idx="12">
                  <c:v>ENV_SCI</c:v>
                </c:pt>
                <c:pt idx="13">
                  <c:v>ENERGY</c:v>
                </c:pt>
                <c:pt idx="14">
                  <c:v>MEDICINE</c:v>
                </c:pt>
                <c:pt idx="15">
                  <c:v>ECON_FIN</c:v>
                </c:pt>
                <c:pt idx="16">
                  <c:v>EARTH_SCI</c:v>
                </c:pt>
                <c:pt idx="17">
                  <c:v>BUS_MAN_ACC</c:v>
                </c:pt>
                <c:pt idx="18">
                  <c:v>PHAR_TOX</c:v>
                </c:pt>
              </c:strCache>
            </c:strRef>
          </c:cat>
          <c:val>
            <c:numRef>
              <c:f>Charts1!$AW$7:$AW$25</c:f>
              <c:numCache>
                <c:formatCode>0%</c:formatCode>
                <c:ptCount val="19"/>
                <c:pt idx="0">
                  <c:v>0.26923076923076922</c:v>
                </c:pt>
                <c:pt idx="1">
                  <c:v>0.21052631578947367</c:v>
                </c:pt>
                <c:pt idx="2">
                  <c:v>0.27272727272727271</c:v>
                </c:pt>
                <c:pt idx="3">
                  <c:v>0.24242424242424243</c:v>
                </c:pt>
                <c:pt idx="4">
                  <c:v>0.375</c:v>
                </c:pt>
                <c:pt idx="5">
                  <c:v>0.375</c:v>
                </c:pt>
                <c:pt idx="6">
                  <c:v>0.37931034482758619</c:v>
                </c:pt>
                <c:pt idx="7">
                  <c:v>0.35714285714285715</c:v>
                </c:pt>
                <c:pt idx="8">
                  <c:v>0.23809523809523808</c:v>
                </c:pt>
                <c:pt idx="9">
                  <c:v>0.34782608695652173</c:v>
                </c:pt>
                <c:pt idx="10">
                  <c:v>0.42857142857142855</c:v>
                </c:pt>
                <c:pt idx="11">
                  <c:v>0.31818181818181818</c:v>
                </c:pt>
                <c:pt idx="12">
                  <c:v>0.28205128205128205</c:v>
                </c:pt>
                <c:pt idx="13">
                  <c:v>0.41666666666666669</c:v>
                </c:pt>
                <c:pt idx="14">
                  <c:v>0.42857142857142855</c:v>
                </c:pt>
                <c:pt idx="15">
                  <c:v>0.44444444444444442</c:v>
                </c:pt>
                <c:pt idx="16">
                  <c:v>0.30232558139534882</c:v>
                </c:pt>
                <c:pt idx="17">
                  <c:v>0.33333333333333331</c:v>
                </c:pt>
                <c:pt idx="18">
                  <c:v>0.10526315789473684</c:v>
                </c:pt>
              </c:numCache>
            </c:numRef>
          </c:val>
        </c:ser>
        <c:ser>
          <c:idx val="2"/>
          <c:order val="2"/>
          <c:tx>
            <c:strRef>
              <c:f>Charts1!$AX$6</c:f>
              <c:strCache>
                <c:ptCount val="1"/>
                <c:pt idx="0">
                  <c:v>No SA or unclear</c:v>
                </c:pt>
              </c:strCache>
            </c:strRef>
          </c:tx>
          <c:spPr>
            <a:solidFill>
              <a:schemeClr val="tx2">
                <a:lumMod val="40000"/>
                <a:lumOff val="60000"/>
              </a:schemeClr>
            </a:solidFill>
          </c:spPr>
          <c:invertIfNegative val="0"/>
          <c:cat>
            <c:strRef>
              <c:f>Charts1!$AR$7:$AR$25</c:f>
              <c:strCache>
                <c:ptCount val="19"/>
                <c:pt idx="0">
                  <c:v>IMMUN_MICROBIO</c:v>
                </c:pt>
                <c:pt idx="1">
                  <c:v>MAT_SCI</c:v>
                </c:pt>
                <c:pt idx="2">
                  <c:v>COMP_SCI</c:v>
                </c:pt>
                <c:pt idx="3">
                  <c:v>ENGINEERING</c:v>
                </c:pt>
                <c:pt idx="4">
                  <c:v>BIOCHEM_GEN_MBIO</c:v>
                </c:pt>
                <c:pt idx="5">
                  <c:v>PHYS_ASTRO</c:v>
                </c:pt>
                <c:pt idx="6">
                  <c:v>AGR_BIO_SCI</c:v>
                </c:pt>
                <c:pt idx="7">
                  <c:v>MATHS</c:v>
                </c:pt>
                <c:pt idx="8">
                  <c:v>SOC_SCI</c:v>
                </c:pt>
                <c:pt idx="9">
                  <c:v>CHEMI</c:v>
                </c:pt>
                <c:pt idx="10">
                  <c:v>CHEM_ENG</c:v>
                </c:pt>
                <c:pt idx="11">
                  <c:v>DEC_SCI</c:v>
                </c:pt>
                <c:pt idx="12">
                  <c:v>ENV_SCI</c:v>
                </c:pt>
                <c:pt idx="13">
                  <c:v>ENERGY</c:v>
                </c:pt>
                <c:pt idx="14">
                  <c:v>MEDICINE</c:v>
                </c:pt>
                <c:pt idx="15">
                  <c:v>ECON_FIN</c:v>
                </c:pt>
                <c:pt idx="16">
                  <c:v>EARTH_SCI</c:v>
                </c:pt>
                <c:pt idx="17">
                  <c:v>BUS_MAN_ACC</c:v>
                </c:pt>
                <c:pt idx="18">
                  <c:v>PHAR_TOX</c:v>
                </c:pt>
              </c:strCache>
            </c:strRef>
          </c:cat>
          <c:val>
            <c:numRef>
              <c:f>Charts1!$AX$7:$AX$25</c:f>
              <c:numCache>
                <c:formatCode>0%</c:formatCode>
                <c:ptCount val="19"/>
                <c:pt idx="0">
                  <c:v>0</c:v>
                </c:pt>
                <c:pt idx="1">
                  <c:v>0.10526315789473684</c:v>
                </c:pt>
                <c:pt idx="2">
                  <c:v>9.0909090909090912E-2</c:v>
                </c:pt>
                <c:pt idx="3">
                  <c:v>0.18181818181818182</c:v>
                </c:pt>
                <c:pt idx="4">
                  <c:v>0.05</c:v>
                </c:pt>
                <c:pt idx="5">
                  <c:v>8.3333333333333329E-2</c:v>
                </c:pt>
                <c:pt idx="6">
                  <c:v>0.10344827586206896</c:v>
                </c:pt>
                <c:pt idx="7">
                  <c:v>0.14285714285714285</c:v>
                </c:pt>
                <c:pt idx="8">
                  <c:v>0.2857142857142857</c:v>
                </c:pt>
                <c:pt idx="9">
                  <c:v>0.21739130434782608</c:v>
                </c:pt>
                <c:pt idx="10">
                  <c:v>0.14285714285714285</c:v>
                </c:pt>
                <c:pt idx="11">
                  <c:v>0.27272727272727271</c:v>
                </c:pt>
                <c:pt idx="12">
                  <c:v>0.32051282051282054</c:v>
                </c:pt>
                <c:pt idx="13">
                  <c:v>0.19444444444444445</c:v>
                </c:pt>
                <c:pt idx="14">
                  <c:v>0.2</c:v>
                </c:pt>
                <c:pt idx="15">
                  <c:v>0.27777777777777779</c:v>
                </c:pt>
                <c:pt idx="16">
                  <c:v>0.44186046511627908</c:v>
                </c:pt>
                <c:pt idx="17">
                  <c:v>0.47619047619047616</c:v>
                </c:pt>
                <c:pt idx="18">
                  <c:v>0.78947368421052633</c:v>
                </c:pt>
              </c:numCache>
            </c:numRef>
          </c:val>
        </c:ser>
        <c:dLbls>
          <c:showLegendKey val="0"/>
          <c:showVal val="0"/>
          <c:showCatName val="0"/>
          <c:showSerName val="0"/>
          <c:showPercent val="0"/>
          <c:showBubbleSize val="0"/>
        </c:dLbls>
        <c:gapWidth val="150"/>
        <c:overlap val="100"/>
        <c:axId val="563444736"/>
        <c:axId val="562541056"/>
      </c:barChart>
      <c:catAx>
        <c:axId val="563444736"/>
        <c:scaling>
          <c:orientation val="minMax"/>
        </c:scaling>
        <c:delete val="0"/>
        <c:axPos val="b"/>
        <c:majorTickMark val="out"/>
        <c:minorTickMark val="none"/>
        <c:tickLblPos val="nextTo"/>
        <c:crossAx val="562541056"/>
        <c:crosses val="autoZero"/>
        <c:auto val="1"/>
        <c:lblAlgn val="ctr"/>
        <c:lblOffset val="100"/>
        <c:noMultiLvlLbl val="0"/>
      </c:catAx>
      <c:valAx>
        <c:axId val="562541056"/>
        <c:scaling>
          <c:orientation val="minMax"/>
        </c:scaling>
        <c:delete val="0"/>
        <c:axPos val="l"/>
        <c:majorGridlines/>
        <c:numFmt formatCode="0%" sourceLinked="1"/>
        <c:majorTickMark val="out"/>
        <c:minorTickMark val="none"/>
        <c:tickLblPos val="nextTo"/>
        <c:crossAx val="563444736"/>
        <c:crosses val="autoZero"/>
        <c:crossBetween val="between"/>
      </c:valAx>
    </c:plotArea>
    <c:legend>
      <c:legendPos val="t"/>
      <c:layout/>
      <c:overlay val="0"/>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Charts1!$BE$6</c:f>
              <c:strCache>
                <c:ptCount val="1"/>
                <c:pt idx="0">
                  <c:v>Global UA</c:v>
                </c:pt>
              </c:strCache>
            </c:strRef>
          </c:tx>
          <c:spPr>
            <a:solidFill>
              <a:srgbClr val="00B050"/>
            </a:solidFill>
          </c:spPr>
          <c:invertIfNegative val="0"/>
          <c:cat>
            <c:strRef>
              <c:f>Charts1!$BA$7:$BA$25</c:f>
              <c:strCache>
                <c:ptCount val="19"/>
                <c:pt idx="0">
                  <c:v>PHAR_TOX</c:v>
                </c:pt>
                <c:pt idx="1">
                  <c:v>MEDICINE</c:v>
                </c:pt>
                <c:pt idx="2">
                  <c:v>ECON_FIN</c:v>
                </c:pt>
                <c:pt idx="3">
                  <c:v>AGR_BIO_SCI</c:v>
                </c:pt>
                <c:pt idx="4">
                  <c:v>BUS_MAN_ACC</c:v>
                </c:pt>
                <c:pt idx="5">
                  <c:v>ENV_SCI</c:v>
                </c:pt>
                <c:pt idx="6">
                  <c:v>BIOCHEM_GEN_MBIO</c:v>
                </c:pt>
                <c:pt idx="7">
                  <c:v>IMMUN_MICROBIO</c:v>
                </c:pt>
                <c:pt idx="8">
                  <c:v>CHEM_ENG</c:v>
                </c:pt>
                <c:pt idx="9">
                  <c:v>PHYS_ASTRO</c:v>
                </c:pt>
                <c:pt idx="10">
                  <c:v>EARTH_SCI</c:v>
                </c:pt>
                <c:pt idx="11">
                  <c:v>DEC_SCI</c:v>
                </c:pt>
                <c:pt idx="12">
                  <c:v>CHEMI</c:v>
                </c:pt>
                <c:pt idx="13">
                  <c:v>ENERGY</c:v>
                </c:pt>
                <c:pt idx="14">
                  <c:v>MATHS</c:v>
                </c:pt>
                <c:pt idx="15">
                  <c:v>ENGINEERING</c:v>
                </c:pt>
                <c:pt idx="16">
                  <c:v>MAT_SCI</c:v>
                </c:pt>
                <c:pt idx="17">
                  <c:v>COMP_SCI</c:v>
                </c:pt>
                <c:pt idx="18">
                  <c:v>SOC_SCI</c:v>
                </c:pt>
              </c:strCache>
            </c:strRef>
          </c:cat>
          <c:val>
            <c:numRef>
              <c:f>Charts1!$BE$7:$BE$25</c:f>
              <c:numCache>
                <c:formatCode>0%</c:formatCode>
                <c:ptCount val="19"/>
                <c:pt idx="0">
                  <c:v>0.52941176470588236</c:v>
                </c:pt>
                <c:pt idx="1">
                  <c:v>0.44642857142857145</c:v>
                </c:pt>
                <c:pt idx="2">
                  <c:v>0.33333333333333331</c:v>
                </c:pt>
                <c:pt idx="3">
                  <c:v>0.27272727272727271</c:v>
                </c:pt>
                <c:pt idx="4">
                  <c:v>0.25</c:v>
                </c:pt>
                <c:pt idx="5">
                  <c:v>0.22222222222222221</c:v>
                </c:pt>
                <c:pt idx="6">
                  <c:v>0.2</c:v>
                </c:pt>
                <c:pt idx="7">
                  <c:v>0.17647058823529413</c:v>
                </c:pt>
                <c:pt idx="8">
                  <c:v>0.17391304347826086</c:v>
                </c:pt>
                <c:pt idx="9">
                  <c:v>0.17391304347826086</c:v>
                </c:pt>
                <c:pt idx="10">
                  <c:v>0.15384615384615385</c:v>
                </c:pt>
                <c:pt idx="11">
                  <c:v>0.13636363636363635</c:v>
                </c:pt>
                <c:pt idx="12">
                  <c:v>0.1111111111111111</c:v>
                </c:pt>
                <c:pt idx="13">
                  <c:v>8.8235294117647065E-2</c:v>
                </c:pt>
                <c:pt idx="14">
                  <c:v>8.5714285714285715E-2</c:v>
                </c:pt>
                <c:pt idx="15">
                  <c:v>8.3333333333333329E-2</c:v>
                </c:pt>
                <c:pt idx="16">
                  <c:v>5.5555555555555552E-2</c:v>
                </c:pt>
                <c:pt idx="17">
                  <c:v>3.2258064516129031E-2</c:v>
                </c:pt>
                <c:pt idx="18">
                  <c:v>0</c:v>
                </c:pt>
              </c:numCache>
            </c:numRef>
          </c:val>
        </c:ser>
        <c:ser>
          <c:idx val="1"/>
          <c:order val="1"/>
          <c:tx>
            <c:strRef>
              <c:f>Charts1!$BF$6</c:f>
              <c:strCache>
                <c:ptCount val="1"/>
                <c:pt idx="0">
                  <c:v>OAT UA</c:v>
                </c:pt>
              </c:strCache>
            </c:strRef>
          </c:tx>
          <c:spPr>
            <a:solidFill>
              <a:schemeClr val="accent6">
                <a:lumMod val="75000"/>
              </a:schemeClr>
            </a:solidFill>
          </c:spPr>
          <c:invertIfNegative val="0"/>
          <c:cat>
            <c:strRef>
              <c:f>Charts1!$BA$7:$BA$25</c:f>
              <c:strCache>
                <c:ptCount val="19"/>
                <c:pt idx="0">
                  <c:v>PHAR_TOX</c:v>
                </c:pt>
                <c:pt idx="1">
                  <c:v>MEDICINE</c:v>
                </c:pt>
                <c:pt idx="2">
                  <c:v>ECON_FIN</c:v>
                </c:pt>
                <c:pt idx="3">
                  <c:v>AGR_BIO_SCI</c:v>
                </c:pt>
                <c:pt idx="4">
                  <c:v>BUS_MAN_ACC</c:v>
                </c:pt>
                <c:pt idx="5">
                  <c:v>ENV_SCI</c:v>
                </c:pt>
                <c:pt idx="6">
                  <c:v>BIOCHEM_GEN_MBIO</c:v>
                </c:pt>
                <c:pt idx="7">
                  <c:v>IMMUN_MICROBIO</c:v>
                </c:pt>
                <c:pt idx="8">
                  <c:v>CHEM_ENG</c:v>
                </c:pt>
                <c:pt idx="9">
                  <c:v>PHYS_ASTRO</c:v>
                </c:pt>
                <c:pt idx="10">
                  <c:v>EARTH_SCI</c:v>
                </c:pt>
                <c:pt idx="11">
                  <c:v>DEC_SCI</c:v>
                </c:pt>
                <c:pt idx="12">
                  <c:v>CHEMI</c:v>
                </c:pt>
                <c:pt idx="13">
                  <c:v>ENERGY</c:v>
                </c:pt>
                <c:pt idx="14">
                  <c:v>MATHS</c:v>
                </c:pt>
                <c:pt idx="15">
                  <c:v>ENGINEERING</c:v>
                </c:pt>
                <c:pt idx="16">
                  <c:v>MAT_SCI</c:v>
                </c:pt>
                <c:pt idx="17">
                  <c:v>COMP_SCI</c:v>
                </c:pt>
                <c:pt idx="18">
                  <c:v>SOC_SCI</c:v>
                </c:pt>
              </c:strCache>
            </c:strRef>
          </c:cat>
          <c:val>
            <c:numRef>
              <c:f>Charts1!$BF$7:$BF$25</c:f>
              <c:numCache>
                <c:formatCode>0%</c:formatCode>
                <c:ptCount val="19"/>
                <c:pt idx="0">
                  <c:v>5.8823529411764705E-2</c:v>
                </c:pt>
                <c:pt idx="1">
                  <c:v>7.1428571428571425E-2</c:v>
                </c:pt>
                <c:pt idx="2">
                  <c:v>0.16666666666666666</c:v>
                </c:pt>
                <c:pt idx="3">
                  <c:v>0</c:v>
                </c:pt>
                <c:pt idx="4">
                  <c:v>0.25</c:v>
                </c:pt>
                <c:pt idx="5">
                  <c:v>6.3492063492063489E-2</c:v>
                </c:pt>
                <c:pt idx="6">
                  <c:v>3.3333333333333333E-2</c:v>
                </c:pt>
                <c:pt idx="7">
                  <c:v>0</c:v>
                </c:pt>
                <c:pt idx="8">
                  <c:v>0</c:v>
                </c:pt>
                <c:pt idx="9">
                  <c:v>0</c:v>
                </c:pt>
                <c:pt idx="10">
                  <c:v>3.8461538461538464E-2</c:v>
                </c:pt>
                <c:pt idx="11">
                  <c:v>0.18181818181818182</c:v>
                </c:pt>
                <c:pt idx="12">
                  <c:v>0</c:v>
                </c:pt>
                <c:pt idx="13">
                  <c:v>0.11764705882352941</c:v>
                </c:pt>
                <c:pt idx="14">
                  <c:v>5.7142857142857141E-2</c:v>
                </c:pt>
                <c:pt idx="15">
                  <c:v>8.3333333333333329E-2</c:v>
                </c:pt>
                <c:pt idx="16">
                  <c:v>5.5555555555555552E-2</c:v>
                </c:pt>
                <c:pt idx="17">
                  <c:v>3.2258064516129031E-2</c:v>
                </c:pt>
                <c:pt idx="18">
                  <c:v>0.21052631578947367</c:v>
                </c:pt>
              </c:numCache>
            </c:numRef>
          </c:val>
        </c:ser>
        <c:ser>
          <c:idx val="2"/>
          <c:order val="2"/>
          <c:tx>
            <c:strRef>
              <c:f>Charts1!$BG$6</c:f>
              <c:strCache>
                <c:ptCount val="1"/>
                <c:pt idx="0">
                  <c:v>No UA or unclear</c:v>
                </c:pt>
              </c:strCache>
            </c:strRef>
          </c:tx>
          <c:spPr>
            <a:solidFill>
              <a:schemeClr val="tx2">
                <a:lumMod val="40000"/>
                <a:lumOff val="60000"/>
              </a:schemeClr>
            </a:solidFill>
          </c:spPr>
          <c:invertIfNegative val="0"/>
          <c:cat>
            <c:strRef>
              <c:f>Charts1!$BA$7:$BA$25</c:f>
              <c:strCache>
                <c:ptCount val="19"/>
                <c:pt idx="0">
                  <c:v>PHAR_TOX</c:v>
                </c:pt>
                <c:pt idx="1">
                  <c:v>MEDICINE</c:v>
                </c:pt>
                <c:pt idx="2">
                  <c:v>ECON_FIN</c:v>
                </c:pt>
                <c:pt idx="3">
                  <c:v>AGR_BIO_SCI</c:v>
                </c:pt>
                <c:pt idx="4">
                  <c:v>BUS_MAN_ACC</c:v>
                </c:pt>
                <c:pt idx="5">
                  <c:v>ENV_SCI</c:v>
                </c:pt>
                <c:pt idx="6">
                  <c:v>BIOCHEM_GEN_MBIO</c:v>
                </c:pt>
                <c:pt idx="7">
                  <c:v>IMMUN_MICROBIO</c:v>
                </c:pt>
                <c:pt idx="8">
                  <c:v>CHEM_ENG</c:v>
                </c:pt>
                <c:pt idx="9">
                  <c:v>PHYS_ASTRO</c:v>
                </c:pt>
                <c:pt idx="10">
                  <c:v>EARTH_SCI</c:v>
                </c:pt>
                <c:pt idx="11">
                  <c:v>DEC_SCI</c:v>
                </c:pt>
                <c:pt idx="12">
                  <c:v>CHEMI</c:v>
                </c:pt>
                <c:pt idx="13">
                  <c:v>ENERGY</c:v>
                </c:pt>
                <c:pt idx="14">
                  <c:v>MATHS</c:v>
                </c:pt>
                <c:pt idx="15">
                  <c:v>ENGINEERING</c:v>
                </c:pt>
                <c:pt idx="16">
                  <c:v>MAT_SCI</c:v>
                </c:pt>
                <c:pt idx="17">
                  <c:v>COMP_SCI</c:v>
                </c:pt>
                <c:pt idx="18">
                  <c:v>SOC_SCI</c:v>
                </c:pt>
              </c:strCache>
            </c:strRef>
          </c:cat>
          <c:val>
            <c:numRef>
              <c:f>Charts1!$BG$7:$BG$25</c:f>
              <c:numCache>
                <c:formatCode>0%</c:formatCode>
                <c:ptCount val="19"/>
                <c:pt idx="0">
                  <c:v>0.41176470588235292</c:v>
                </c:pt>
                <c:pt idx="1">
                  <c:v>0.48214285714285715</c:v>
                </c:pt>
                <c:pt idx="2">
                  <c:v>0.5</c:v>
                </c:pt>
                <c:pt idx="3">
                  <c:v>0.72727272727272729</c:v>
                </c:pt>
                <c:pt idx="4">
                  <c:v>0.5</c:v>
                </c:pt>
                <c:pt idx="5">
                  <c:v>0.7142857142857143</c:v>
                </c:pt>
                <c:pt idx="6">
                  <c:v>0.76666666666666672</c:v>
                </c:pt>
                <c:pt idx="7">
                  <c:v>0.82352941176470584</c:v>
                </c:pt>
                <c:pt idx="8">
                  <c:v>0.82608695652173914</c:v>
                </c:pt>
                <c:pt idx="9">
                  <c:v>0.82608695652173914</c:v>
                </c:pt>
                <c:pt idx="10">
                  <c:v>0.80769230769230771</c:v>
                </c:pt>
                <c:pt idx="11">
                  <c:v>0.68181818181818177</c:v>
                </c:pt>
                <c:pt idx="12">
                  <c:v>0.88888888888888884</c:v>
                </c:pt>
                <c:pt idx="13">
                  <c:v>0.79411764705882348</c:v>
                </c:pt>
                <c:pt idx="14">
                  <c:v>0.8571428571428571</c:v>
                </c:pt>
                <c:pt idx="15">
                  <c:v>0.83333333333333337</c:v>
                </c:pt>
                <c:pt idx="16">
                  <c:v>0.88888888888888884</c:v>
                </c:pt>
                <c:pt idx="17">
                  <c:v>0.93548387096774188</c:v>
                </c:pt>
                <c:pt idx="18">
                  <c:v>0.78947368421052633</c:v>
                </c:pt>
              </c:numCache>
            </c:numRef>
          </c:val>
        </c:ser>
        <c:dLbls>
          <c:showLegendKey val="0"/>
          <c:showVal val="0"/>
          <c:showCatName val="0"/>
          <c:showSerName val="0"/>
          <c:showPercent val="0"/>
          <c:showBubbleSize val="0"/>
        </c:dLbls>
        <c:gapWidth val="150"/>
        <c:overlap val="100"/>
        <c:axId val="566295040"/>
        <c:axId val="562543360"/>
      </c:barChart>
      <c:catAx>
        <c:axId val="566295040"/>
        <c:scaling>
          <c:orientation val="minMax"/>
        </c:scaling>
        <c:delete val="0"/>
        <c:axPos val="b"/>
        <c:numFmt formatCode="General" sourceLinked="1"/>
        <c:majorTickMark val="out"/>
        <c:minorTickMark val="none"/>
        <c:tickLblPos val="nextTo"/>
        <c:crossAx val="562543360"/>
        <c:crosses val="autoZero"/>
        <c:auto val="1"/>
        <c:lblAlgn val="ctr"/>
        <c:lblOffset val="100"/>
        <c:noMultiLvlLbl val="0"/>
      </c:catAx>
      <c:valAx>
        <c:axId val="562543360"/>
        <c:scaling>
          <c:orientation val="minMax"/>
        </c:scaling>
        <c:delete val="0"/>
        <c:axPos val="l"/>
        <c:majorGridlines/>
        <c:numFmt formatCode="0%" sourceLinked="1"/>
        <c:majorTickMark val="out"/>
        <c:minorTickMark val="none"/>
        <c:tickLblPos val="nextTo"/>
        <c:crossAx val="566295040"/>
        <c:crosses val="autoZero"/>
        <c:crossBetween val="between"/>
      </c:valAx>
    </c:plotArea>
    <c:legend>
      <c:legendPos val="t"/>
      <c:layout/>
      <c:overlay val="0"/>
    </c:legend>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c:spPr>
          </c:dPt>
          <c:dPt>
            <c:idx val="1"/>
            <c:bubble3D val="0"/>
            <c:spPr>
              <a:solidFill>
                <a:schemeClr val="accent6">
                  <a:lumMod val="75000"/>
                </a:schemeClr>
              </a:solidFill>
            </c:spPr>
          </c:dPt>
          <c:dPt>
            <c:idx val="2"/>
            <c:bubble3D val="0"/>
            <c:spPr>
              <a:solidFill>
                <a:schemeClr val="tx2">
                  <a:lumMod val="40000"/>
                  <a:lumOff val="60000"/>
                </a:schemeClr>
              </a:solidFill>
            </c:spPr>
          </c:dPt>
          <c:cat>
            <c:strRef>
              <c:f>Charts1!$O$3:$Q$3</c:f>
              <c:strCache>
                <c:ptCount val="3"/>
                <c:pt idx="0">
                  <c:v>Global</c:v>
                </c:pt>
                <c:pt idx="1">
                  <c:v>OAT</c:v>
                </c:pt>
                <c:pt idx="2">
                  <c:v>Unclear/Absent</c:v>
                </c:pt>
              </c:strCache>
            </c:strRef>
          </c:cat>
          <c:val>
            <c:numRef>
              <c:f>Charts1!$O$4:$Q$4</c:f>
              <c:numCache>
                <c:formatCode>General</c:formatCode>
                <c:ptCount val="3"/>
                <c:pt idx="0">
                  <c:v>119</c:v>
                </c:pt>
                <c:pt idx="1">
                  <c:v>98</c:v>
                </c:pt>
                <c:pt idx="2">
                  <c:v>71</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howLegendKey val="0"/>
            <c:showVal val="0"/>
            <c:showCatName val="1"/>
            <c:showSerName val="0"/>
            <c:showPercent val="1"/>
            <c:showBubbleSize val="0"/>
            <c:showLeaderLines val="1"/>
          </c:dLbls>
          <c:cat>
            <c:strRef>
              <c:f>Processing!$I$2:$J$2</c:f>
              <c:strCache>
                <c:ptCount val="2"/>
                <c:pt idx="0">
                  <c:v>Method</c:v>
                </c:pt>
                <c:pt idx="1">
                  <c:v>Model</c:v>
                </c:pt>
              </c:strCache>
            </c:strRef>
          </c:cat>
          <c:val>
            <c:numRef>
              <c:f>Reviews!$R$283:$S$283</c:f>
              <c:numCache>
                <c:formatCode>General</c:formatCode>
                <c:ptCount val="2"/>
                <c:pt idx="0">
                  <c:v>35</c:v>
                </c:pt>
                <c:pt idx="1">
                  <c:v>245</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Charts1!$G$19</c:f>
              <c:strCache>
                <c:ptCount val="1"/>
                <c:pt idx="0">
                  <c:v>Total</c:v>
                </c:pt>
              </c:strCache>
            </c:strRef>
          </c:tx>
          <c:xVal>
            <c:numRef>
              <c:f>Charts1!$B$20:$B$23</c:f>
              <c:numCache>
                <c:formatCode>General</c:formatCode>
                <c:ptCount val="4"/>
                <c:pt idx="0">
                  <c:v>2012</c:v>
                </c:pt>
                <c:pt idx="1">
                  <c:v>2013</c:v>
                </c:pt>
                <c:pt idx="2">
                  <c:v>2014</c:v>
                </c:pt>
                <c:pt idx="3">
                  <c:v>2015</c:v>
                </c:pt>
              </c:numCache>
            </c:numRef>
          </c:xVal>
          <c:yVal>
            <c:numRef>
              <c:f>Charts1!$G$20:$G$23</c:f>
              <c:numCache>
                <c:formatCode>General</c:formatCode>
                <c:ptCount val="4"/>
                <c:pt idx="0">
                  <c:v>130</c:v>
                </c:pt>
                <c:pt idx="1">
                  <c:v>80</c:v>
                </c:pt>
                <c:pt idx="2">
                  <c:v>48</c:v>
                </c:pt>
                <c:pt idx="3">
                  <c:v>22</c:v>
                </c:pt>
              </c:numCache>
            </c:numRef>
          </c:yVal>
          <c:smooth val="0"/>
        </c:ser>
        <c:dLbls>
          <c:showLegendKey val="0"/>
          <c:showVal val="0"/>
          <c:showCatName val="0"/>
          <c:showSerName val="0"/>
          <c:showPercent val="0"/>
          <c:showBubbleSize val="0"/>
        </c:dLbls>
        <c:axId val="566431104"/>
        <c:axId val="566431680"/>
      </c:scatterChart>
      <c:valAx>
        <c:axId val="566431104"/>
        <c:scaling>
          <c:orientation val="minMax"/>
        </c:scaling>
        <c:delete val="0"/>
        <c:axPos val="b"/>
        <c:numFmt formatCode="General" sourceLinked="1"/>
        <c:majorTickMark val="out"/>
        <c:minorTickMark val="none"/>
        <c:tickLblPos val="nextTo"/>
        <c:crossAx val="566431680"/>
        <c:crosses val="autoZero"/>
        <c:crossBetween val="midCat"/>
      </c:valAx>
      <c:valAx>
        <c:axId val="566431680"/>
        <c:scaling>
          <c:orientation val="minMax"/>
        </c:scaling>
        <c:delete val="0"/>
        <c:axPos val="l"/>
        <c:majorGridlines/>
        <c:numFmt formatCode="General" sourceLinked="1"/>
        <c:majorTickMark val="out"/>
        <c:minorTickMark val="none"/>
        <c:tickLblPos val="nextTo"/>
        <c:crossAx val="566431104"/>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280148</xdr:colOff>
      <xdr:row>0</xdr:row>
      <xdr:rowOff>156881</xdr:rowOff>
    </xdr:from>
    <xdr:to>
      <xdr:col>13</xdr:col>
      <xdr:colOff>100853</xdr:colOff>
      <xdr:row>15</xdr:row>
      <xdr:rowOff>22411</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435348</xdr:colOff>
      <xdr:row>29</xdr:row>
      <xdr:rowOff>152679</xdr:rowOff>
    </xdr:from>
    <xdr:to>
      <xdr:col>16</xdr:col>
      <xdr:colOff>135030</xdr:colOff>
      <xdr:row>44</xdr:row>
      <xdr:rowOff>38379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503144</xdr:colOff>
      <xdr:row>29</xdr:row>
      <xdr:rowOff>113460</xdr:rowOff>
    </xdr:from>
    <xdr:to>
      <xdr:col>8</xdr:col>
      <xdr:colOff>202827</xdr:colOff>
      <xdr:row>43</xdr:row>
      <xdr:rowOff>189660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555251</xdr:colOff>
      <xdr:row>43</xdr:row>
      <xdr:rowOff>96930</xdr:rowOff>
    </xdr:from>
    <xdr:to>
      <xdr:col>40</xdr:col>
      <xdr:colOff>12326</xdr:colOff>
      <xdr:row>65</xdr:row>
      <xdr:rowOff>139792</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42</xdr:col>
      <xdr:colOff>425823</xdr:colOff>
      <xdr:row>26</xdr:row>
      <xdr:rowOff>113177</xdr:rowOff>
    </xdr:from>
    <xdr:to>
      <xdr:col>52</xdr:col>
      <xdr:colOff>493059</xdr:colOff>
      <xdr:row>50</xdr:row>
      <xdr:rowOff>44823</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53</xdr:col>
      <xdr:colOff>190500</xdr:colOff>
      <xdr:row>26</xdr:row>
      <xdr:rowOff>100852</xdr:rowOff>
    </xdr:from>
    <xdr:to>
      <xdr:col>64</xdr:col>
      <xdr:colOff>235324</xdr:colOff>
      <xdr:row>50</xdr:row>
      <xdr:rowOff>22411</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212912</xdr:colOff>
      <xdr:row>0</xdr:row>
      <xdr:rowOff>113179</xdr:rowOff>
    </xdr:from>
    <xdr:to>
      <xdr:col>7</xdr:col>
      <xdr:colOff>549088</xdr:colOff>
      <xdr:row>14</xdr:row>
      <xdr:rowOff>189379</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18</xdr:col>
      <xdr:colOff>302558</xdr:colOff>
      <xdr:row>0</xdr:row>
      <xdr:rowOff>134471</xdr:rowOff>
    </xdr:from>
    <xdr:to>
      <xdr:col>25</xdr:col>
      <xdr:colOff>336175</xdr:colOff>
      <xdr:row>13</xdr:row>
      <xdr:rowOff>56030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414616</xdr:colOff>
      <xdr:row>17</xdr:row>
      <xdr:rowOff>123265</xdr:rowOff>
    </xdr:from>
    <xdr:to>
      <xdr:col>12</xdr:col>
      <xdr:colOff>818028</xdr:colOff>
      <xdr:row>28</xdr:row>
      <xdr:rowOff>144554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18</xdr:col>
      <xdr:colOff>268941</xdr:colOff>
      <xdr:row>16</xdr:row>
      <xdr:rowOff>33617</xdr:rowOff>
    </xdr:from>
    <xdr:to>
      <xdr:col>25</xdr:col>
      <xdr:colOff>459441</xdr:colOff>
      <xdr:row>29</xdr:row>
      <xdr:rowOff>156882</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43"/>
  <sheetViews>
    <sheetView topLeftCell="F1" zoomScale="85" zoomScaleNormal="85" workbookViewId="0">
      <pane ySplit="2" topLeftCell="A252" activePane="bottomLeft" state="frozen"/>
      <selection activeCell="I1" sqref="I1"/>
      <selection pane="bottomLeft" activeCell="K283" sqref="K283"/>
    </sheetView>
  </sheetViews>
  <sheetFormatPr defaultRowHeight="15" x14ac:dyDescent="0.25"/>
  <cols>
    <col min="1" max="1" width="12.42578125" style="1" customWidth="1"/>
    <col min="2" max="2" width="16.140625" customWidth="1"/>
    <col min="3" max="3" width="60.85546875" style="1" customWidth="1"/>
    <col min="4" max="4" width="12.28515625" customWidth="1"/>
    <col min="5" max="5" width="87.42578125" customWidth="1"/>
    <col min="7" max="7" width="19" customWidth="1"/>
    <col min="8" max="8" width="13.5703125" customWidth="1"/>
    <col min="9" max="9" width="38.140625" customWidth="1"/>
    <col min="10" max="10" width="9.42578125" customWidth="1"/>
    <col min="12" max="12" width="9.85546875" customWidth="1"/>
    <col min="14" max="14" width="13.85546875" customWidth="1"/>
    <col min="16" max="16" width="10" customWidth="1"/>
    <col min="20" max="20" width="78" style="22" customWidth="1"/>
    <col min="21" max="21" width="10.140625" customWidth="1"/>
  </cols>
  <sheetData>
    <row r="1" spans="1:45" s="1" customFormat="1" x14ac:dyDescent="0.25">
      <c r="A1" s="22"/>
      <c r="B1" s="156" t="s">
        <v>9</v>
      </c>
      <c r="C1" s="156"/>
      <c r="D1" s="156"/>
      <c r="E1" s="156"/>
      <c r="F1" s="156"/>
      <c r="G1" s="156"/>
      <c r="H1" s="156"/>
      <c r="I1" s="156"/>
      <c r="J1" s="157" t="s">
        <v>15</v>
      </c>
      <c r="K1" s="157"/>
      <c r="L1" s="157"/>
      <c r="M1" s="157"/>
      <c r="N1" s="157"/>
      <c r="O1" s="158" t="s">
        <v>19</v>
      </c>
      <c r="P1" s="158"/>
      <c r="Q1" s="158"/>
      <c r="R1" s="159" t="s">
        <v>22</v>
      </c>
      <c r="S1" s="159"/>
      <c r="Y1" s="160" t="s">
        <v>1646</v>
      </c>
      <c r="Z1" s="160"/>
      <c r="AA1" s="160"/>
      <c r="AB1" s="160"/>
      <c r="AC1" s="160"/>
      <c r="AD1" s="160"/>
      <c r="AE1" s="160"/>
      <c r="AF1" s="160"/>
      <c r="AG1" s="160"/>
      <c r="AH1" s="160"/>
      <c r="AI1" s="160"/>
      <c r="AJ1" s="160"/>
      <c r="AK1" s="160"/>
      <c r="AL1" s="160"/>
      <c r="AM1" s="160"/>
      <c r="AN1" s="160"/>
      <c r="AO1" s="160"/>
      <c r="AP1" s="160"/>
      <c r="AQ1" s="160"/>
    </row>
    <row r="2" spans="1:45" x14ac:dyDescent="0.25">
      <c r="A2" s="4" t="s">
        <v>7</v>
      </c>
      <c r="B2" s="36" t="s">
        <v>0</v>
      </c>
      <c r="C2" s="36" t="s">
        <v>8</v>
      </c>
      <c r="D2" s="36" t="s">
        <v>1</v>
      </c>
      <c r="E2" s="36" t="s">
        <v>2</v>
      </c>
      <c r="F2" s="36" t="s">
        <v>3</v>
      </c>
      <c r="G2" s="36" t="s">
        <v>4</v>
      </c>
      <c r="H2" s="36" t="s">
        <v>5</v>
      </c>
      <c r="I2" s="36" t="s">
        <v>6</v>
      </c>
      <c r="J2" s="3" t="s">
        <v>10</v>
      </c>
      <c r="K2" s="3" t="s">
        <v>11</v>
      </c>
      <c r="L2" s="3" t="s">
        <v>12</v>
      </c>
      <c r="M2" s="3" t="s">
        <v>13</v>
      </c>
      <c r="N2" s="3" t="s">
        <v>14</v>
      </c>
      <c r="O2" s="30" t="s">
        <v>16</v>
      </c>
      <c r="P2" s="30" t="s">
        <v>17</v>
      </c>
      <c r="Q2" s="30" t="s">
        <v>18</v>
      </c>
      <c r="R2" s="31" t="s">
        <v>20</v>
      </c>
      <c r="S2" s="31" t="s">
        <v>21</v>
      </c>
      <c r="T2" s="43" t="s">
        <v>23</v>
      </c>
      <c r="U2" s="96" t="s">
        <v>186</v>
      </c>
      <c r="Y2" s="108" t="s">
        <v>240</v>
      </c>
      <c r="Z2" s="108" t="s">
        <v>1174</v>
      </c>
      <c r="AA2" s="108" t="s">
        <v>1044</v>
      </c>
      <c r="AB2" s="108" t="s">
        <v>1278</v>
      </c>
      <c r="AC2" s="108" t="s">
        <v>25</v>
      </c>
      <c r="AD2" s="108" t="s">
        <v>574</v>
      </c>
      <c r="AE2" s="108" t="s">
        <v>854</v>
      </c>
      <c r="AF2" s="108" t="s">
        <v>675</v>
      </c>
      <c r="AG2" s="108" t="s">
        <v>1115</v>
      </c>
      <c r="AH2" s="108" t="s">
        <v>1365</v>
      </c>
      <c r="AI2" s="108" t="s">
        <v>422</v>
      </c>
      <c r="AJ2" s="108" t="s">
        <v>286</v>
      </c>
      <c r="AK2" s="108" t="s">
        <v>1449</v>
      </c>
      <c r="AL2" s="108" t="s">
        <v>26</v>
      </c>
      <c r="AM2" s="108" t="s">
        <v>463</v>
      </c>
      <c r="AN2" s="108" t="s">
        <v>27</v>
      </c>
      <c r="AO2" s="108" t="s">
        <v>963</v>
      </c>
      <c r="AP2" s="108" t="s">
        <v>296</v>
      </c>
      <c r="AQ2" s="108" t="s">
        <v>906</v>
      </c>
    </row>
    <row r="3" spans="1:45" x14ac:dyDescent="0.25">
      <c r="A3" s="44" t="s">
        <v>24</v>
      </c>
      <c r="B3" s="45" t="s">
        <v>25</v>
      </c>
      <c r="C3" s="46" t="s">
        <v>225</v>
      </c>
      <c r="D3" s="46" t="s">
        <v>28</v>
      </c>
      <c r="E3" s="46" t="s">
        <v>29</v>
      </c>
      <c r="F3" s="46">
        <v>2012</v>
      </c>
      <c r="G3" s="46" t="s">
        <v>111</v>
      </c>
      <c r="H3" s="46">
        <v>52</v>
      </c>
      <c r="I3" s="47" t="s">
        <v>112</v>
      </c>
      <c r="J3" s="48">
        <v>1</v>
      </c>
      <c r="K3" s="49"/>
      <c r="L3" s="49"/>
      <c r="M3" s="49"/>
      <c r="N3" s="50"/>
      <c r="O3" s="51"/>
      <c r="P3" s="52"/>
      <c r="Q3" s="53">
        <v>1</v>
      </c>
      <c r="R3" s="54"/>
      <c r="S3" s="55">
        <v>1</v>
      </c>
      <c r="T3" s="40" t="s">
        <v>188</v>
      </c>
      <c r="U3" s="27">
        <v>0</v>
      </c>
      <c r="W3">
        <f>IF(AND(K3=1,L3=1),1,0)</f>
        <v>0</v>
      </c>
      <c r="Y3">
        <f t="shared" ref="Y3:AH12" si="0">IF(ISNUMBER(SEARCH(Y$2,$C3)),1,0)</f>
        <v>0</v>
      </c>
      <c r="Z3" s="105">
        <f t="shared" si="0"/>
        <v>0</v>
      </c>
      <c r="AA3" s="105">
        <f t="shared" si="0"/>
        <v>0</v>
      </c>
      <c r="AB3" s="105">
        <f t="shared" si="0"/>
        <v>0</v>
      </c>
      <c r="AC3" s="105">
        <f t="shared" si="0"/>
        <v>1</v>
      </c>
      <c r="AD3" s="105">
        <f t="shared" si="0"/>
        <v>1</v>
      </c>
      <c r="AE3" s="105">
        <f t="shared" si="0"/>
        <v>0</v>
      </c>
      <c r="AF3" s="105">
        <f t="shared" si="0"/>
        <v>0</v>
      </c>
      <c r="AG3" s="105">
        <f t="shared" si="0"/>
        <v>0</v>
      </c>
      <c r="AH3" s="105">
        <f t="shared" si="0"/>
        <v>0</v>
      </c>
      <c r="AI3" s="105">
        <f t="shared" ref="AI3:AQ12" si="1">IF(ISNUMBER(SEARCH(AI$2,$C3)),1,0)</f>
        <v>0</v>
      </c>
      <c r="AJ3" s="105">
        <f t="shared" si="1"/>
        <v>0</v>
      </c>
      <c r="AK3" s="105">
        <f t="shared" si="1"/>
        <v>0</v>
      </c>
      <c r="AL3" s="105">
        <f t="shared" si="1"/>
        <v>0</v>
      </c>
      <c r="AM3" s="105">
        <f t="shared" si="1"/>
        <v>0</v>
      </c>
      <c r="AN3" s="105">
        <f t="shared" si="1"/>
        <v>0</v>
      </c>
      <c r="AO3" s="105">
        <f t="shared" si="1"/>
        <v>0</v>
      </c>
      <c r="AP3" s="105">
        <f t="shared" si="1"/>
        <v>0</v>
      </c>
      <c r="AQ3" s="105">
        <f t="shared" si="1"/>
        <v>0</v>
      </c>
      <c r="AS3" s="105"/>
    </row>
    <row r="4" spans="1:45" x14ac:dyDescent="0.25">
      <c r="A4" s="56" t="s">
        <v>24</v>
      </c>
      <c r="B4" s="57" t="s">
        <v>25</v>
      </c>
      <c r="C4" s="32" t="s">
        <v>226</v>
      </c>
      <c r="D4" s="32" t="s">
        <v>30</v>
      </c>
      <c r="E4" s="32" t="s">
        <v>31</v>
      </c>
      <c r="F4" s="32">
        <v>2013</v>
      </c>
      <c r="G4" s="32" t="s">
        <v>113</v>
      </c>
      <c r="H4" s="32">
        <v>39</v>
      </c>
      <c r="I4" s="58" t="s">
        <v>114</v>
      </c>
      <c r="J4" s="59"/>
      <c r="K4" s="60"/>
      <c r="L4" s="60"/>
      <c r="M4" s="60"/>
      <c r="N4" s="61">
        <v>1</v>
      </c>
      <c r="O4" s="62"/>
      <c r="P4" s="63"/>
      <c r="Q4" s="64">
        <v>1</v>
      </c>
      <c r="R4" s="65">
        <v>1</v>
      </c>
      <c r="S4" s="66"/>
      <c r="T4" s="41" t="s">
        <v>189</v>
      </c>
      <c r="U4" s="28">
        <v>0</v>
      </c>
      <c r="V4" s="1"/>
      <c r="W4" s="105">
        <f t="shared" ref="W4:W67" si="2">IF(AND(K4=1,L4=1),1,0)</f>
        <v>0</v>
      </c>
      <c r="Y4" s="105">
        <f t="shared" si="0"/>
        <v>0</v>
      </c>
      <c r="Z4" s="105">
        <f t="shared" si="0"/>
        <v>0</v>
      </c>
      <c r="AA4" s="105">
        <f t="shared" si="0"/>
        <v>0</v>
      </c>
      <c r="AB4" s="105">
        <f t="shared" si="0"/>
        <v>0</v>
      </c>
      <c r="AC4" s="105">
        <f t="shared" si="0"/>
        <v>1</v>
      </c>
      <c r="AD4" s="105">
        <f t="shared" si="0"/>
        <v>0</v>
      </c>
      <c r="AE4" s="105">
        <f t="shared" si="0"/>
        <v>0</v>
      </c>
      <c r="AF4" s="105">
        <f t="shared" si="0"/>
        <v>0</v>
      </c>
      <c r="AG4" s="105">
        <f t="shared" si="0"/>
        <v>0</v>
      </c>
      <c r="AH4" s="105">
        <f t="shared" si="0"/>
        <v>0</v>
      </c>
      <c r="AI4" s="105">
        <f t="shared" si="1"/>
        <v>1</v>
      </c>
      <c r="AJ4" s="105">
        <f t="shared" si="1"/>
        <v>1</v>
      </c>
      <c r="AK4" s="105">
        <f t="shared" si="1"/>
        <v>0</v>
      </c>
      <c r="AL4" s="105">
        <f t="shared" si="1"/>
        <v>0</v>
      </c>
      <c r="AM4" s="105">
        <f t="shared" si="1"/>
        <v>0</v>
      </c>
      <c r="AN4" s="105">
        <f t="shared" si="1"/>
        <v>0</v>
      </c>
      <c r="AO4" s="105">
        <f t="shared" si="1"/>
        <v>0</v>
      </c>
      <c r="AP4" s="105">
        <f t="shared" si="1"/>
        <v>0</v>
      </c>
      <c r="AQ4" s="105">
        <f t="shared" si="1"/>
        <v>0</v>
      </c>
      <c r="AS4" s="105"/>
    </row>
    <row r="5" spans="1:45" x14ac:dyDescent="0.25">
      <c r="A5" s="56" t="s">
        <v>24</v>
      </c>
      <c r="B5" s="57" t="s">
        <v>25</v>
      </c>
      <c r="C5" s="32" t="s">
        <v>227</v>
      </c>
      <c r="D5" s="32" t="s">
        <v>32</v>
      </c>
      <c r="E5" s="32" t="s">
        <v>33</v>
      </c>
      <c r="F5" s="32">
        <v>2012</v>
      </c>
      <c r="G5" s="32" t="s">
        <v>115</v>
      </c>
      <c r="H5" s="32">
        <v>36</v>
      </c>
      <c r="I5" s="58" t="s">
        <v>116</v>
      </c>
      <c r="J5" s="59"/>
      <c r="K5" s="60">
        <v>1</v>
      </c>
      <c r="L5" s="60"/>
      <c r="M5" s="60"/>
      <c r="N5" s="61"/>
      <c r="O5" s="62"/>
      <c r="P5" s="63"/>
      <c r="Q5" s="64">
        <v>1</v>
      </c>
      <c r="R5" s="65"/>
      <c r="S5" s="66">
        <v>1</v>
      </c>
      <c r="T5" s="41" t="s">
        <v>190</v>
      </c>
      <c r="U5" s="28">
        <v>0</v>
      </c>
      <c r="V5" s="1"/>
      <c r="W5" s="105">
        <f t="shared" si="2"/>
        <v>0</v>
      </c>
      <c r="Y5" s="105">
        <f t="shared" si="0"/>
        <v>0</v>
      </c>
      <c r="Z5" s="105">
        <f t="shared" si="0"/>
        <v>0</v>
      </c>
      <c r="AA5" s="105">
        <f t="shared" si="0"/>
        <v>0</v>
      </c>
      <c r="AB5" s="105">
        <f t="shared" si="0"/>
        <v>0</v>
      </c>
      <c r="AC5" s="105">
        <f t="shared" si="0"/>
        <v>1</v>
      </c>
      <c r="AD5" s="105">
        <f t="shared" si="0"/>
        <v>0</v>
      </c>
      <c r="AE5" s="105">
        <f t="shared" si="0"/>
        <v>0</v>
      </c>
      <c r="AF5" s="105">
        <f t="shared" si="0"/>
        <v>0</v>
      </c>
      <c r="AG5" s="105">
        <f t="shared" si="0"/>
        <v>0</v>
      </c>
      <c r="AH5" s="105">
        <f t="shared" si="0"/>
        <v>0</v>
      </c>
      <c r="AI5" s="105">
        <f t="shared" si="1"/>
        <v>0</v>
      </c>
      <c r="AJ5" s="105">
        <f t="shared" si="1"/>
        <v>0</v>
      </c>
      <c r="AK5" s="105">
        <f t="shared" si="1"/>
        <v>0</v>
      </c>
      <c r="AL5" s="105">
        <f t="shared" si="1"/>
        <v>0</v>
      </c>
      <c r="AM5" s="105">
        <f t="shared" si="1"/>
        <v>0</v>
      </c>
      <c r="AN5" s="105">
        <f t="shared" si="1"/>
        <v>0</v>
      </c>
      <c r="AO5" s="105">
        <f t="shared" si="1"/>
        <v>0</v>
      </c>
      <c r="AP5" s="105">
        <f t="shared" si="1"/>
        <v>0</v>
      </c>
      <c r="AQ5" s="105">
        <f t="shared" si="1"/>
        <v>0</v>
      </c>
      <c r="AS5" s="105"/>
    </row>
    <row r="6" spans="1:45" x14ac:dyDescent="0.25">
      <c r="A6" s="56" t="s">
        <v>24</v>
      </c>
      <c r="B6" s="57" t="s">
        <v>25</v>
      </c>
      <c r="C6" s="32" t="s">
        <v>228</v>
      </c>
      <c r="D6" s="32" t="s">
        <v>34</v>
      </c>
      <c r="E6" s="32" t="s">
        <v>35</v>
      </c>
      <c r="F6" s="32">
        <v>2012</v>
      </c>
      <c r="G6" s="32" t="s">
        <v>117</v>
      </c>
      <c r="H6" s="32">
        <v>34</v>
      </c>
      <c r="I6" s="58" t="s">
        <v>118</v>
      </c>
      <c r="J6" s="59">
        <v>1</v>
      </c>
      <c r="K6" s="60"/>
      <c r="L6" s="60">
        <v>1</v>
      </c>
      <c r="M6" s="60"/>
      <c r="N6" s="61"/>
      <c r="O6" s="62"/>
      <c r="P6" s="63">
        <v>1</v>
      </c>
      <c r="Q6" s="64"/>
      <c r="R6" s="65"/>
      <c r="S6" s="66">
        <v>1</v>
      </c>
      <c r="T6" s="41" t="s">
        <v>191</v>
      </c>
      <c r="U6" s="28">
        <v>0</v>
      </c>
      <c r="V6" s="1"/>
      <c r="W6" s="105">
        <f t="shared" si="2"/>
        <v>0</v>
      </c>
      <c r="Y6" s="105">
        <f t="shared" si="0"/>
        <v>0</v>
      </c>
      <c r="Z6" s="105">
        <f t="shared" si="0"/>
        <v>0</v>
      </c>
      <c r="AA6" s="105">
        <f t="shared" si="0"/>
        <v>0</v>
      </c>
      <c r="AB6" s="105">
        <f t="shared" si="0"/>
        <v>0</v>
      </c>
      <c r="AC6" s="105">
        <f t="shared" si="0"/>
        <v>1</v>
      </c>
      <c r="AD6" s="105">
        <f t="shared" si="0"/>
        <v>0</v>
      </c>
      <c r="AE6" s="105">
        <f t="shared" si="0"/>
        <v>0</v>
      </c>
      <c r="AF6" s="105">
        <f t="shared" si="0"/>
        <v>0</v>
      </c>
      <c r="AG6" s="105">
        <f t="shared" si="0"/>
        <v>0</v>
      </c>
      <c r="AH6" s="105">
        <f t="shared" si="0"/>
        <v>0</v>
      </c>
      <c r="AI6" s="105">
        <f t="shared" si="1"/>
        <v>1</v>
      </c>
      <c r="AJ6" s="105">
        <f t="shared" si="1"/>
        <v>0</v>
      </c>
      <c r="AK6" s="105">
        <f t="shared" si="1"/>
        <v>0</v>
      </c>
      <c r="AL6" s="105">
        <f t="shared" si="1"/>
        <v>0</v>
      </c>
      <c r="AM6" s="105">
        <f t="shared" si="1"/>
        <v>0</v>
      </c>
      <c r="AN6" s="105">
        <f t="shared" si="1"/>
        <v>0</v>
      </c>
      <c r="AO6" s="105">
        <f t="shared" si="1"/>
        <v>0</v>
      </c>
      <c r="AP6" s="105">
        <f t="shared" si="1"/>
        <v>1</v>
      </c>
      <c r="AQ6" s="105">
        <f t="shared" si="1"/>
        <v>0</v>
      </c>
      <c r="AS6" s="105"/>
    </row>
    <row r="7" spans="1:45" x14ac:dyDescent="0.25">
      <c r="A7" s="56" t="s">
        <v>24</v>
      </c>
      <c r="B7" s="57" t="s">
        <v>25</v>
      </c>
      <c r="C7" s="32" t="s">
        <v>229</v>
      </c>
      <c r="D7" s="32" t="s">
        <v>36</v>
      </c>
      <c r="E7" s="32" t="s">
        <v>37</v>
      </c>
      <c r="F7" s="32">
        <v>2012</v>
      </c>
      <c r="G7" s="32" t="s">
        <v>119</v>
      </c>
      <c r="H7" s="32">
        <v>33</v>
      </c>
      <c r="I7" s="58" t="s">
        <v>120</v>
      </c>
      <c r="J7" s="59"/>
      <c r="K7" s="60">
        <v>1</v>
      </c>
      <c r="L7" s="60"/>
      <c r="M7" s="60"/>
      <c r="N7" s="61"/>
      <c r="O7" s="62"/>
      <c r="P7" s="63"/>
      <c r="Q7" s="64">
        <v>1</v>
      </c>
      <c r="R7" s="65"/>
      <c r="S7" s="66">
        <v>1</v>
      </c>
      <c r="T7" s="41" t="s">
        <v>192</v>
      </c>
      <c r="U7" s="28">
        <v>0</v>
      </c>
      <c r="V7" s="1"/>
      <c r="W7" s="105">
        <f t="shared" si="2"/>
        <v>0</v>
      </c>
      <c r="Y7" s="105">
        <f t="shared" si="0"/>
        <v>0</v>
      </c>
      <c r="Z7" s="105">
        <f t="shared" si="0"/>
        <v>0</v>
      </c>
      <c r="AA7" s="105">
        <f t="shared" si="0"/>
        <v>0</v>
      </c>
      <c r="AB7" s="105">
        <f t="shared" si="0"/>
        <v>0</v>
      </c>
      <c r="AC7" s="105">
        <f t="shared" si="0"/>
        <v>1</v>
      </c>
      <c r="AD7" s="105">
        <f t="shared" si="0"/>
        <v>0</v>
      </c>
      <c r="AE7" s="105">
        <f t="shared" si="0"/>
        <v>0</v>
      </c>
      <c r="AF7" s="105">
        <f t="shared" si="0"/>
        <v>0</v>
      </c>
      <c r="AG7" s="105">
        <f t="shared" si="0"/>
        <v>0</v>
      </c>
      <c r="AH7" s="105">
        <f t="shared" si="0"/>
        <v>1</v>
      </c>
      <c r="AI7" s="105">
        <f t="shared" si="1"/>
        <v>0</v>
      </c>
      <c r="AJ7" s="105">
        <f t="shared" si="1"/>
        <v>0</v>
      </c>
      <c r="AK7" s="105">
        <f t="shared" si="1"/>
        <v>0</v>
      </c>
      <c r="AL7" s="105">
        <f t="shared" si="1"/>
        <v>0</v>
      </c>
      <c r="AM7" s="105">
        <f t="shared" si="1"/>
        <v>0</v>
      </c>
      <c r="AN7" s="105">
        <f t="shared" si="1"/>
        <v>0</v>
      </c>
      <c r="AO7" s="105">
        <f t="shared" si="1"/>
        <v>0</v>
      </c>
      <c r="AP7" s="105">
        <f t="shared" si="1"/>
        <v>0</v>
      </c>
      <c r="AQ7" s="105">
        <f t="shared" si="1"/>
        <v>0</v>
      </c>
      <c r="AS7" s="105"/>
    </row>
    <row r="8" spans="1:45" x14ac:dyDescent="0.25">
      <c r="A8" s="56" t="s">
        <v>24</v>
      </c>
      <c r="B8" s="57" t="s">
        <v>25</v>
      </c>
      <c r="C8" s="32" t="s">
        <v>230</v>
      </c>
      <c r="D8" s="32" t="s">
        <v>38</v>
      </c>
      <c r="E8" s="32" t="s">
        <v>39</v>
      </c>
      <c r="F8" s="32">
        <v>2013</v>
      </c>
      <c r="G8" s="32" t="s">
        <v>121</v>
      </c>
      <c r="H8" s="32">
        <v>30</v>
      </c>
      <c r="I8" s="58" t="s">
        <v>122</v>
      </c>
      <c r="J8" s="59"/>
      <c r="K8" s="60">
        <v>1</v>
      </c>
      <c r="L8" s="60">
        <v>1</v>
      </c>
      <c r="M8" s="60"/>
      <c r="N8" s="61"/>
      <c r="O8" s="62"/>
      <c r="P8" s="63"/>
      <c r="Q8" s="64">
        <v>1</v>
      </c>
      <c r="R8" s="65"/>
      <c r="S8" s="66">
        <v>1</v>
      </c>
      <c r="T8" s="41" t="s">
        <v>193</v>
      </c>
      <c r="U8" s="28">
        <v>0</v>
      </c>
      <c r="V8" s="1"/>
      <c r="W8" s="105">
        <f t="shared" si="2"/>
        <v>1</v>
      </c>
      <c r="Y8" s="105">
        <f t="shared" si="0"/>
        <v>0</v>
      </c>
      <c r="Z8" s="105">
        <f t="shared" si="0"/>
        <v>0</v>
      </c>
      <c r="AA8" s="105">
        <f t="shared" si="0"/>
        <v>0</v>
      </c>
      <c r="AB8" s="105">
        <f t="shared" si="0"/>
        <v>0</v>
      </c>
      <c r="AC8" s="105">
        <f t="shared" si="0"/>
        <v>1</v>
      </c>
      <c r="AD8" s="105">
        <f t="shared" si="0"/>
        <v>0</v>
      </c>
      <c r="AE8" s="105">
        <f t="shared" si="0"/>
        <v>0</v>
      </c>
      <c r="AF8" s="105">
        <f t="shared" si="0"/>
        <v>0</v>
      </c>
      <c r="AG8" s="105">
        <f t="shared" si="0"/>
        <v>0</v>
      </c>
      <c r="AH8" s="105">
        <f t="shared" si="0"/>
        <v>0</v>
      </c>
      <c r="AI8" s="105">
        <f t="shared" si="1"/>
        <v>0</v>
      </c>
      <c r="AJ8" s="105">
        <f t="shared" si="1"/>
        <v>1</v>
      </c>
      <c r="AK8" s="105">
        <f t="shared" si="1"/>
        <v>0</v>
      </c>
      <c r="AL8" s="105">
        <f t="shared" si="1"/>
        <v>0</v>
      </c>
      <c r="AM8" s="105">
        <f t="shared" si="1"/>
        <v>0</v>
      </c>
      <c r="AN8" s="105">
        <f t="shared" si="1"/>
        <v>0</v>
      </c>
      <c r="AO8" s="105">
        <f t="shared" si="1"/>
        <v>0</v>
      </c>
      <c r="AP8" s="105">
        <f t="shared" si="1"/>
        <v>0</v>
      </c>
      <c r="AQ8" s="105">
        <f t="shared" si="1"/>
        <v>0</v>
      </c>
      <c r="AS8" s="105"/>
    </row>
    <row r="9" spans="1:45" x14ac:dyDescent="0.25">
      <c r="A9" s="56" t="s">
        <v>24</v>
      </c>
      <c r="B9" s="57" t="s">
        <v>25</v>
      </c>
      <c r="C9" s="32" t="s">
        <v>230</v>
      </c>
      <c r="D9" s="32" t="s">
        <v>40</v>
      </c>
      <c r="E9" s="32" t="s">
        <v>41</v>
      </c>
      <c r="F9" s="32">
        <v>2012</v>
      </c>
      <c r="G9" s="32" t="s">
        <v>121</v>
      </c>
      <c r="H9" s="32">
        <v>28</v>
      </c>
      <c r="I9" s="58" t="s">
        <v>123</v>
      </c>
      <c r="J9" s="59"/>
      <c r="K9" s="60">
        <v>1</v>
      </c>
      <c r="L9" s="60"/>
      <c r="M9" s="60"/>
      <c r="N9" s="61"/>
      <c r="O9" s="62"/>
      <c r="P9" s="63"/>
      <c r="Q9" s="64">
        <v>1</v>
      </c>
      <c r="R9" s="65"/>
      <c r="S9" s="66">
        <v>1</v>
      </c>
      <c r="T9" s="41" t="s">
        <v>194</v>
      </c>
      <c r="U9" s="28">
        <v>0</v>
      </c>
      <c r="V9" s="1"/>
      <c r="W9" s="105">
        <f t="shared" si="2"/>
        <v>0</v>
      </c>
      <c r="Y9" s="105">
        <f t="shared" si="0"/>
        <v>0</v>
      </c>
      <c r="Z9" s="105">
        <f t="shared" si="0"/>
        <v>0</v>
      </c>
      <c r="AA9" s="105">
        <f t="shared" si="0"/>
        <v>0</v>
      </c>
      <c r="AB9" s="105">
        <f t="shared" si="0"/>
        <v>0</v>
      </c>
      <c r="AC9" s="105">
        <f t="shared" si="0"/>
        <v>1</v>
      </c>
      <c r="AD9" s="105">
        <f t="shared" si="0"/>
        <v>0</v>
      </c>
      <c r="AE9" s="105">
        <f t="shared" si="0"/>
        <v>0</v>
      </c>
      <c r="AF9" s="105">
        <f t="shared" si="0"/>
        <v>0</v>
      </c>
      <c r="AG9" s="105">
        <f t="shared" si="0"/>
        <v>0</v>
      </c>
      <c r="AH9" s="105">
        <f t="shared" si="0"/>
        <v>0</v>
      </c>
      <c r="AI9" s="105">
        <f t="shared" si="1"/>
        <v>0</v>
      </c>
      <c r="AJ9" s="105">
        <f t="shared" si="1"/>
        <v>1</v>
      </c>
      <c r="AK9" s="105">
        <f t="shared" si="1"/>
        <v>0</v>
      </c>
      <c r="AL9" s="105">
        <f t="shared" si="1"/>
        <v>0</v>
      </c>
      <c r="AM9" s="105">
        <f t="shared" si="1"/>
        <v>0</v>
      </c>
      <c r="AN9" s="105">
        <f t="shared" si="1"/>
        <v>0</v>
      </c>
      <c r="AO9" s="105">
        <f t="shared" si="1"/>
        <v>0</v>
      </c>
      <c r="AP9" s="105">
        <f t="shared" si="1"/>
        <v>0</v>
      </c>
      <c r="AQ9" s="105">
        <f t="shared" si="1"/>
        <v>0</v>
      </c>
      <c r="AS9" s="105"/>
    </row>
    <row r="10" spans="1:45" x14ac:dyDescent="0.25">
      <c r="A10" s="56" t="s">
        <v>24</v>
      </c>
      <c r="B10" s="57" t="s">
        <v>25</v>
      </c>
      <c r="C10" s="32" t="s">
        <v>229</v>
      </c>
      <c r="D10" s="32" t="s">
        <v>42</v>
      </c>
      <c r="E10" s="32" t="s">
        <v>43</v>
      </c>
      <c r="F10" s="32">
        <v>2013</v>
      </c>
      <c r="G10" s="32" t="s">
        <v>119</v>
      </c>
      <c r="H10" s="32">
        <v>26</v>
      </c>
      <c r="I10" s="58" t="s">
        <v>124</v>
      </c>
      <c r="J10" s="59">
        <v>1</v>
      </c>
      <c r="K10" s="60"/>
      <c r="L10" s="60"/>
      <c r="M10" s="60"/>
      <c r="N10" s="61"/>
      <c r="O10" s="62"/>
      <c r="P10" s="63">
        <v>1</v>
      </c>
      <c r="Q10" s="64"/>
      <c r="R10" s="65"/>
      <c r="S10" s="66">
        <v>1</v>
      </c>
      <c r="T10" s="42" t="s">
        <v>195</v>
      </c>
      <c r="U10" s="28">
        <v>0</v>
      </c>
      <c r="V10" s="1"/>
      <c r="W10" s="105">
        <f t="shared" si="2"/>
        <v>0</v>
      </c>
      <c r="Y10" s="105">
        <f t="shared" si="0"/>
        <v>0</v>
      </c>
      <c r="Z10" s="105">
        <f t="shared" si="0"/>
        <v>0</v>
      </c>
      <c r="AA10" s="105">
        <f t="shared" si="0"/>
        <v>0</v>
      </c>
      <c r="AB10" s="105">
        <f t="shared" si="0"/>
        <v>0</v>
      </c>
      <c r="AC10" s="105">
        <f t="shared" si="0"/>
        <v>1</v>
      </c>
      <c r="AD10" s="105">
        <f t="shared" si="0"/>
        <v>0</v>
      </c>
      <c r="AE10" s="105">
        <f t="shared" si="0"/>
        <v>0</v>
      </c>
      <c r="AF10" s="105">
        <f t="shared" si="0"/>
        <v>0</v>
      </c>
      <c r="AG10" s="105">
        <f t="shared" si="0"/>
        <v>0</v>
      </c>
      <c r="AH10" s="105">
        <f t="shared" si="0"/>
        <v>1</v>
      </c>
      <c r="AI10" s="105">
        <f t="shared" si="1"/>
        <v>0</v>
      </c>
      <c r="AJ10" s="105">
        <f t="shared" si="1"/>
        <v>0</v>
      </c>
      <c r="AK10" s="105">
        <f t="shared" si="1"/>
        <v>0</v>
      </c>
      <c r="AL10" s="105">
        <f t="shared" si="1"/>
        <v>0</v>
      </c>
      <c r="AM10" s="105">
        <f t="shared" si="1"/>
        <v>0</v>
      </c>
      <c r="AN10" s="105">
        <f t="shared" si="1"/>
        <v>0</v>
      </c>
      <c r="AO10" s="105">
        <f t="shared" si="1"/>
        <v>0</v>
      </c>
      <c r="AP10" s="105">
        <f t="shared" si="1"/>
        <v>0</v>
      </c>
      <c r="AQ10" s="105">
        <f t="shared" si="1"/>
        <v>0</v>
      </c>
      <c r="AS10" s="105"/>
    </row>
    <row r="11" spans="1:45" x14ac:dyDescent="0.25">
      <c r="A11" s="56" t="s">
        <v>24</v>
      </c>
      <c r="B11" s="57" t="s">
        <v>25</v>
      </c>
      <c r="C11" s="32" t="s">
        <v>231</v>
      </c>
      <c r="D11" s="32" t="s">
        <v>44</v>
      </c>
      <c r="E11" s="32" t="s">
        <v>45</v>
      </c>
      <c r="F11" s="32">
        <v>2012</v>
      </c>
      <c r="G11" s="32" t="s">
        <v>125</v>
      </c>
      <c r="H11" s="32">
        <v>24</v>
      </c>
      <c r="I11" s="58" t="s">
        <v>126</v>
      </c>
      <c r="J11" s="59"/>
      <c r="K11" s="60">
        <v>1</v>
      </c>
      <c r="L11" s="60"/>
      <c r="M11" s="60"/>
      <c r="N11" s="61"/>
      <c r="O11" s="62"/>
      <c r="P11" s="63"/>
      <c r="Q11" s="64">
        <v>1</v>
      </c>
      <c r="R11" s="65"/>
      <c r="S11" s="66">
        <v>1</v>
      </c>
      <c r="T11" s="41" t="s">
        <v>196</v>
      </c>
      <c r="U11" s="28">
        <v>0</v>
      </c>
      <c r="V11" s="1"/>
      <c r="W11" s="105">
        <f t="shared" si="2"/>
        <v>0</v>
      </c>
      <c r="Y11" s="105">
        <f t="shared" si="0"/>
        <v>0</v>
      </c>
      <c r="Z11" s="105">
        <f t="shared" si="0"/>
        <v>0</v>
      </c>
      <c r="AA11" s="105">
        <f t="shared" si="0"/>
        <v>0</v>
      </c>
      <c r="AB11" s="105">
        <f t="shared" si="0"/>
        <v>0</v>
      </c>
      <c r="AC11" s="105">
        <f t="shared" si="0"/>
        <v>1</v>
      </c>
      <c r="AD11" s="105">
        <f t="shared" si="0"/>
        <v>0</v>
      </c>
      <c r="AE11" s="105">
        <f t="shared" si="0"/>
        <v>0</v>
      </c>
      <c r="AF11" s="105">
        <f t="shared" si="0"/>
        <v>0</v>
      </c>
      <c r="AG11" s="105">
        <f t="shared" si="0"/>
        <v>0</v>
      </c>
      <c r="AH11" s="105">
        <f t="shared" si="0"/>
        <v>1</v>
      </c>
      <c r="AI11" s="105">
        <f t="shared" si="1"/>
        <v>0</v>
      </c>
      <c r="AJ11" s="105">
        <f t="shared" si="1"/>
        <v>1</v>
      </c>
      <c r="AK11" s="105">
        <f t="shared" si="1"/>
        <v>0</v>
      </c>
      <c r="AL11" s="105">
        <f t="shared" si="1"/>
        <v>0</v>
      </c>
      <c r="AM11" s="105">
        <f t="shared" si="1"/>
        <v>0</v>
      </c>
      <c r="AN11" s="105">
        <f t="shared" si="1"/>
        <v>0</v>
      </c>
      <c r="AO11" s="105">
        <f t="shared" si="1"/>
        <v>0</v>
      </c>
      <c r="AP11" s="105">
        <f t="shared" si="1"/>
        <v>0</v>
      </c>
      <c r="AQ11" s="105">
        <f t="shared" si="1"/>
        <v>0</v>
      </c>
      <c r="AS11" s="105"/>
    </row>
    <row r="12" spans="1:45" x14ac:dyDescent="0.25">
      <c r="A12" s="56" t="s">
        <v>24</v>
      </c>
      <c r="B12" s="57" t="s">
        <v>25</v>
      </c>
      <c r="C12" s="32" t="s">
        <v>230</v>
      </c>
      <c r="D12" s="32" t="s">
        <v>46</v>
      </c>
      <c r="E12" s="32" t="s">
        <v>47</v>
      </c>
      <c r="F12" s="32">
        <v>2012</v>
      </c>
      <c r="G12" s="32" t="s">
        <v>121</v>
      </c>
      <c r="H12" s="32">
        <v>24</v>
      </c>
      <c r="I12" s="58" t="s">
        <v>127</v>
      </c>
      <c r="J12" s="59">
        <v>1</v>
      </c>
      <c r="K12" s="60"/>
      <c r="L12" s="60"/>
      <c r="M12" s="60"/>
      <c r="N12" s="61"/>
      <c r="O12" s="62"/>
      <c r="P12" s="63"/>
      <c r="Q12" s="64">
        <v>1</v>
      </c>
      <c r="R12" s="65"/>
      <c r="S12" s="66">
        <v>1</v>
      </c>
      <c r="T12" s="42" t="s">
        <v>197</v>
      </c>
      <c r="U12" s="28">
        <v>0</v>
      </c>
      <c r="V12" s="1"/>
      <c r="W12" s="105">
        <f t="shared" si="2"/>
        <v>0</v>
      </c>
      <c r="Y12" s="105">
        <f t="shared" si="0"/>
        <v>0</v>
      </c>
      <c r="Z12" s="105">
        <f t="shared" si="0"/>
        <v>0</v>
      </c>
      <c r="AA12" s="105">
        <f t="shared" si="0"/>
        <v>0</v>
      </c>
      <c r="AB12" s="105">
        <f t="shared" si="0"/>
        <v>0</v>
      </c>
      <c r="AC12" s="105">
        <f t="shared" si="0"/>
        <v>1</v>
      </c>
      <c r="AD12" s="105">
        <f t="shared" si="0"/>
        <v>0</v>
      </c>
      <c r="AE12" s="105">
        <f t="shared" si="0"/>
        <v>0</v>
      </c>
      <c r="AF12" s="105">
        <f t="shared" si="0"/>
        <v>0</v>
      </c>
      <c r="AG12" s="105">
        <f t="shared" si="0"/>
        <v>0</v>
      </c>
      <c r="AH12" s="105">
        <f t="shared" si="0"/>
        <v>0</v>
      </c>
      <c r="AI12" s="105">
        <f t="shared" si="1"/>
        <v>0</v>
      </c>
      <c r="AJ12" s="105">
        <f t="shared" si="1"/>
        <v>1</v>
      </c>
      <c r="AK12" s="105">
        <f t="shared" si="1"/>
        <v>0</v>
      </c>
      <c r="AL12" s="105">
        <f t="shared" si="1"/>
        <v>0</v>
      </c>
      <c r="AM12" s="105">
        <f t="shared" si="1"/>
        <v>0</v>
      </c>
      <c r="AN12" s="105">
        <f t="shared" si="1"/>
        <v>0</v>
      </c>
      <c r="AO12" s="105">
        <f t="shared" si="1"/>
        <v>0</v>
      </c>
      <c r="AP12" s="105">
        <f t="shared" si="1"/>
        <v>0</v>
      </c>
      <c r="AQ12" s="105">
        <f t="shared" si="1"/>
        <v>0</v>
      </c>
      <c r="AS12" s="105"/>
    </row>
    <row r="13" spans="1:45" x14ac:dyDescent="0.25">
      <c r="A13" s="56" t="s">
        <v>24</v>
      </c>
      <c r="B13" s="57" t="s">
        <v>25</v>
      </c>
      <c r="C13" s="32" t="s">
        <v>230</v>
      </c>
      <c r="D13" s="32" t="s">
        <v>48</v>
      </c>
      <c r="E13" s="32" t="s">
        <v>49</v>
      </c>
      <c r="F13" s="32">
        <v>2014</v>
      </c>
      <c r="G13" s="32" t="s">
        <v>121</v>
      </c>
      <c r="H13" s="32">
        <v>23</v>
      </c>
      <c r="I13" s="58" t="s">
        <v>128</v>
      </c>
      <c r="J13" s="59">
        <v>1</v>
      </c>
      <c r="K13" s="60"/>
      <c r="L13" s="60">
        <v>1</v>
      </c>
      <c r="M13" s="60"/>
      <c r="N13" s="61"/>
      <c r="O13" s="62"/>
      <c r="P13" s="63">
        <v>1</v>
      </c>
      <c r="Q13" s="64"/>
      <c r="R13" s="65"/>
      <c r="S13" s="66">
        <v>1</v>
      </c>
      <c r="T13" s="41" t="s">
        <v>198</v>
      </c>
      <c r="U13" s="28">
        <v>0</v>
      </c>
      <c r="V13" s="1"/>
      <c r="W13" s="105">
        <f t="shared" si="2"/>
        <v>0</v>
      </c>
      <c r="Y13" s="105">
        <f t="shared" ref="Y13:AH22" si="3">IF(ISNUMBER(SEARCH(Y$2,$C13)),1,0)</f>
        <v>0</v>
      </c>
      <c r="Z13" s="105">
        <f t="shared" si="3"/>
        <v>0</v>
      </c>
      <c r="AA13" s="105">
        <f t="shared" si="3"/>
        <v>0</v>
      </c>
      <c r="AB13" s="105">
        <f t="shared" si="3"/>
        <v>0</v>
      </c>
      <c r="AC13" s="105">
        <f t="shared" si="3"/>
        <v>1</v>
      </c>
      <c r="AD13" s="105">
        <f t="shared" si="3"/>
        <v>0</v>
      </c>
      <c r="AE13" s="105">
        <f t="shared" si="3"/>
        <v>0</v>
      </c>
      <c r="AF13" s="105">
        <f t="shared" si="3"/>
        <v>0</v>
      </c>
      <c r="AG13" s="105">
        <f t="shared" si="3"/>
        <v>0</v>
      </c>
      <c r="AH13" s="105">
        <f t="shared" si="3"/>
        <v>0</v>
      </c>
      <c r="AI13" s="105">
        <f t="shared" ref="AI13:AQ22" si="4">IF(ISNUMBER(SEARCH(AI$2,$C13)),1,0)</f>
        <v>0</v>
      </c>
      <c r="AJ13" s="105">
        <f t="shared" si="4"/>
        <v>1</v>
      </c>
      <c r="AK13" s="105">
        <f t="shared" si="4"/>
        <v>0</v>
      </c>
      <c r="AL13" s="105">
        <f t="shared" si="4"/>
        <v>0</v>
      </c>
      <c r="AM13" s="105">
        <f t="shared" si="4"/>
        <v>0</v>
      </c>
      <c r="AN13" s="105">
        <f t="shared" si="4"/>
        <v>0</v>
      </c>
      <c r="AO13" s="105">
        <f t="shared" si="4"/>
        <v>0</v>
      </c>
      <c r="AP13" s="105">
        <f t="shared" si="4"/>
        <v>0</v>
      </c>
      <c r="AQ13" s="105">
        <f t="shared" si="4"/>
        <v>0</v>
      </c>
      <c r="AS13" s="105"/>
    </row>
    <row r="14" spans="1:45" x14ac:dyDescent="0.25">
      <c r="A14" s="56" t="s">
        <v>24</v>
      </c>
      <c r="B14" s="57" t="s">
        <v>26</v>
      </c>
      <c r="C14" s="32" t="s">
        <v>232</v>
      </c>
      <c r="D14" s="32" t="s">
        <v>50</v>
      </c>
      <c r="E14" s="32" t="s">
        <v>51</v>
      </c>
      <c r="F14" s="32">
        <v>2012</v>
      </c>
      <c r="G14" s="32" t="s">
        <v>129</v>
      </c>
      <c r="H14" s="32">
        <v>51</v>
      </c>
      <c r="I14" s="58" t="s">
        <v>130</v>
      </c>
      <c r="J14" s="59"/>
      <c r="K14" s="60">
        <v>1</v>
      </c>
      <c r="L14" s="60"/>
      <c r="M14" s="60"/>
      <c r="N14" s="61"/>
      <c r="O14" s="62"/>
      <c r="P14" s="63"/>
      <c r="Q14" s="64">
        <v>1</v>
      </c>
      <c r="R14" s="65"/>
      <c r="S14" s="66">
        <v>1</v>
      </c>
      <c r="T14" s="42" t="s">
        <v>199</v>
      </c>
      <c r="U14" s="28">
        <v>0</v>
      </c>
      <c r="V14" s="1"/>
      <c r="W14" s="105">
        <f t="shared" si="2"/>
        <v>0</v>
      </c>
      <c r="Y14" s="105">
        <f t="shared" si="3"/>
        <v>0</v>
      </c>
      <c r="Z14" s="105">
        <f t="shared" si="3"/>
        <v>0</v>
      </c>
      <c r="AA14" s="105">
        <f t="shared" si="3"/>
        <v>0</v>
      </c>
      <c r="AB14" s="105">
        <f t="shared" si="3"/>
        <v>0</v>
      </c>
      <c r="AC14" s="105">
        <f t="shared" si="3"/>
        <v>0</v>
      </c>
      <c r="AD14" s="105">
        <f t="shared" si="3"/>
        <v>0</v>
      </c>
      <c r="AE14" s="105">
        <f t="shared" si="3"/>
        <v>0</v>
      </c>
      <c r="AF14" s="105">
        <f t="shared" si="3"/>
        <v>0</v>
      </c>
      <c r="AG14" s="105">
        <f t="shared" si="3"/>
        <v>0</v>
      </c>
      <c r="AH14" s="105">
        <f t="shared" si="3"/>
        <v>0</v>
      </c>
      <c r="AI14" s="105">
        <f t="shared" si="4"/>
        <v>0</v>
      </c>
      <c r="AJ14" s="105">
        <f t="shared" si="4"/>
        <v>0</v>
      </c>
      <c r="AK14" s="105">
        <f t="shared" si="4"/>
        <v>0</v>
      </c>
      <c r="AL14" s="105">
        <f t="shared" si="4"/>
        <v>1</v>
      </c>
      <c r="AM14" s="105">
        <f t="shared" si="4"/>
        <v>0</v>
      </c>
      <c r="AN14" s="105">
        <f t="shared" si="4"/>
        <v>0</v>
      </c>
      <c r="AO14" s="105">
        <f t="shared" si="4"/>
        <v>0</v>
      </c>
      <c r="AP14" s="105">
        <f t="shared" si="4"/>
        <v>0</v>
      </c>
      <c r="AQ14" s="105">
        <f t="shared" si="4"/>
        <v>0</v>
      </c>
      <c r="AS14" s="105"/>
    </row>
    <row r="15" spans="1:45" x14ac:dyDescent="0.25">
      <c r="A15" s="56" t="s">
        <v>24</v>
      </c>
      <c r="B15" s="57" t="s">
        <v>26</v>
      </c>
      <c r="C15" s="32" t="s">
        <v>232</v>
      </c>
      <c r="D15" s="32" t="s">
        <v>52</v>
      </c>
      <c r="E15" s="32" t="s">
        <v>53</v>
      </c>
      <c r="F15" s="32">
        <v>2013</v>
      </c>
      <c r="G15" s="32" t="s">
        <v>131</v>
      </c>
      <c r="H15" s="32">
        <v>47</v>
      </c>
      <c r="I15" s="58" t="s">
        <v>132</v>
      </c>
      <c r="J15" s="59"/>
      <c r="K15" s="60"/>
      <c r="L15" s="60"/>
      <c r="M15" s="60"/>
      <c r="N15" s="61">
        <v>1</v>
      </c>
      <c r="O15" s="62"/>
      <c r="P15" s="63"/>
      <c r="Q15" s="64">
        <v>1</v>
      </c>
      <c r="R15" s="65"/>
      <c r="S15" s="66">
        <v>1</v>
      </c>
      <c r="T15" s="41" t="s">
        <v>200</v>
      </c>
      <c r="U15" s="28">
        <v>0</v>
      </c>
      <c r="V15" s="1"/>
      <c r="W15" s="105">
        <f t="shared" si="2"/>
        <v>0</v>
      </c>
      <c r="Y15" s="105">
        <f t="shared" si="3"/>
        <v>0</v>
      </c>
      <c r="Z15" s="105">
        <f t="shared" si="3"/>
        <v>0</v>
      </c>
      <c r="AA15" s="105">
        <f t="shared" si="3"/>
        <v>0</v>
      </c>
      <c r="AB15" s="105">
        <f t="shared" si="3"/>
        <v>0</v>
      </c>
      <c r="AC15" s="105">
        <f t="shared" si="3"/>
        <v>0</v>
      </c>
      <c r="AD15" s="105">
        <f t="shared" si="3"/>
        <v>0</v>
      </c>
      <c r="AE15" s="105">
        <f t="shared" si="3"/>
        <v>0</v>
      </c>
      <c r="AF15" s="105">
        <f t="shared" si="3"/>
        <v>0</v>
      </c>
      <c r="AG15" s="105">
        <f t="shared" si="3"/>
        <v>0</v>
      </c>
      <c r="AH15" s="105">
        <f t="shared" si="3"/>
        <v>0</v>
      </c>
      <c r="AI15" s="105">
        <f t="shared" si="4"/>
        <v>0</v>
      </c>
      <c r="AJ15" s="105">
        <f t="shared" si="4"/>
        <v>0</v>
      </c>
      <c r="AK15" s="105">
        <f t="shared" si="4"/>
        <v>0</v>
      </c>
      <c r="AL15" s="105">
        <f t="shared" si="4"/>
        <v>1</v>
      </c>
      <c r="AM15" s="105">
        <f t="shared" si="4"/>
        <v>0</v>
      </c>
      <c r="AN15" s="105">
        <f t="shared" si="4"/>
        <v>0</v>
      </c>
      <c r="AO15" s="105">
        <f t="shared" si="4"/>
        <v>0</v>
      </c>
      <c r="AP15" s="105">
        <f t="shared" si="4"/>
        <v>0</v>
      </c>
      <c r="AQ15" s="105">
        <f t="shared" si="4"/>
        <v>0</v>
      </c>
      <c r="AS15" s="105"/>
    </row>
    <row r="16" spans="1:45" x14ac:dyDescent="0.25">
      <c r="A16" s="56" t="s">
        <v>24</v>
      </c>
      <c r="B16" s="57" t="s">
        <v>26</v>
      </c>
      <c r="C16" s="32" t="s">
        <v>233</v>
      </c>
      <c r="D16" s="32" t="s">
        <v>54</v>
      </c>
      <c r="E16" s="32" t="s">
        <v>55</v>
      </c>
      <c r="F16" s="32">
        <v>2014</v>
      </c>
      <c r="G16" s="32" t="s">
        <v>133</v>
      </c>
      <c r="H16" s="32">
        <v>40</v>
      </c>
      <c r="I16" s="58" t="s">
        <v>134</v>
      </c>
      <c r="J16" s="59"/>
      <c r="K16" s="60"/>
      <c r="L16" s="60"/>
      <c r="M16" s="60"/>
      <c r="N16" s="61">
        <v>1</v>
      </c>
      <c r="O16" s="62"/>
      <c r="P16" s="63"/>
      <c r="Q16" s="64">
        <v>1</v>
      </c>
      <c r="R16" s="65"/>
      <c r="S16" s="66">
        <v>1</v>
      </c>
      <c r="T16" s="41" t="s">
        <v>201</v>
      </c>
      <c r="U16" s="28">
        <v>0</v>
      </c>
      <c r="V16" s="1"/>
      <c r="W16" s="105">
        <f t="shared" si="2"/>
        <v>0</v>
      </c>
      <c r="Y16" s="105">
        <f t="shared" si="3"/>
        <v>0</v>
      </c>
      <c r="Z16" s="105">
        <f t="shared" si="3"/>
        <v>0</v>
      </c>
      <c r="AA16" s="105">
        <f t="shared" si="3"/>
        <v>0</v>
      </c>
      <c r="AB16" s="105">
        <f t="shared" si="3"/>
        <v>0</v>
      </c>
      <c r="AC16" s="105">
        <f t="shared" si="3"/>
        <v>0</v>
      </c>
      <c r="AD16" s="105">
        <f t="shared" si="3"/>
        <v>0</v>
      </c>
      <c r="AE16" s="105">
        <f t="shared" si="3"/>
        <v>0</v>
      </c>
      <c r="AF16" s="105">
        <f t="shared" si="3"/>
        <v>0</v>
      </c>
      <c r="AG16" s="105">
        <f t="shared" si="3"/>
        <v>0</v>
      </c>
      <c r="AH16" s="105">
        <f t="shared" si="3"/>
        <v>0</v>
      </c>
      <c r="AI16" s="105">
        <f t="shared" si="4"/>
        <v>0</v>
      </c>
      <c r="AJ16" s="105">
        <f t="shared" si="4"/>
        <v>0</v>
      </c>
      <c r="AK16" s="105">
        <f t="shared" si="4"/>
        <v>0</v>
      </c>
      <c r="AL16" s="105">
        <f t="shared" si="4"/>
        <v>1</v>
      </c>
      <c r="AM16" s="105">
        <f t="shared" si="4"/>
        <v>0</v>
      </c>
      <c r="AN16" s="105">
        <f t="shared" si="4"/>
        <v>1</v>
      </c>
      <c r="AO16" s="105">
        <f t="shared" si="4"/>
        <v>0</v>
      </c>
      <c r="AP16" s="105">
        <f t="shared" si="4"/>
        <v>0</v>
      </c>
      <c r="AQ16" s="105">
        <f t="shared" si="4"/>
        <v>0</v>
      </c>
      <c r="AS16" s="105"/>
    </row>
    <row r="17" spans="1:45" x14ac:dyDescent="0.25">
      <c r="A17" s="56" t="s">
        <v>24</v>
      </c>
      <c r="B17" s="57" t="s">
        <v>26</v>
      </c>
      <c r="C17" s="32" t="s">
        <v>232</v>
      </c>
      <c r="D17" s="32" t="s">
        <v>56</v>
      </c>
      <c r="E17" s="32" t="s">
        <v>57</v>
      </c>
      <c r="F17" s="32">
        <v>2013</v>
      </c>
      <c r="G17" s="32" t="s">
        <v>131</v>
      </c>
      <c r="H17" s="32">
        <v>22</v>
      </c>
      <c r="I17" s="58" t="s">
        <v>135</v>
      </c>
      <c r="J17" s="59">
        <v>1</v>
      </c>
      <c r="K17" s="60"/>
      <c r="L17" s="60"/>
      <c r="M17" s="60"/>
      <c r="N17" s="61"/>
      <c r="O17" s="62"/>
      <c r="P17" s="63">
        <v>1</v>
      </c>
      <c r="Q17" s="64"/>
      <c r="R17" s="65">
        <v>1</v>
      </c>
      <c r="S17" s="66"/>
      <c r="T17" s="41" t="s">
        <v>202</v>
      </c>
      <c r="U17" s="28">
        <v>0</v>
      </c>
      <c r="V17" s="1"/>
      <c r="W17" s="105">
        <f t="shared" si="2"/>
        <v>0</v>
      </c>
      <c r="Y17" s="105">
        <f t="shared" si="3"/>
        <v>0</v>
      </c>
      <c r="Z17" s="105">
        <f t="shared" si="3"/>
        <v>0</v>
      </c>
      <c r="AA17" s="105">
        <f t="shared" si="3"/>
        <v>0</v>
      </c>
      <c r="AB17" s="105">
        <f t="shared" si="3"/>
        <v>0</v>
      </c>
      <c r="AC17" s="105">
        <f t="shared" si="3"/>
        <v>0</v>
      </c>
      <c r="AD17" s="105">
        <f t="shared" si="3"/>
        <v>0</v>
      </c>
      <c r="AE17" s="105">
        <f t="shared" si="3"/>
        <v>0</v>
      </c>
      <c r="AF17" s="105">
        <f t="shared" si="3"/>
        <v>0</v>
      </c>
      <c r="AG17" s="105">
        <f t="shared" si="3"/>
        <v>0</v>
      </c>
      <c r="AH17" s="105">
        <f t="shared" si="3"/>
        <v>0</v>
      </c>
      <c r="AI17" s="105">
        <f t="shared" si="4"/>
        <v>0</v>
      </c>
      <c r="AJ17" s="105">
        <f t="shared" si="4"/>
        <v>0</v>
      </c>
      <c r="AK17" s="105">
        <f t="shared" si="4"/>
        <v>0</v>
      </c>
      <c r="AL17" s="105">
        <f t="shared" si="4"/>
        <v>1</v>
      </c>
      <c r="AM17" s="105">
        <f t="shared" si="4"/>
        <v>0</v>
      </c>
      <c r="AN17" s="105">
        <f t="shared" si="4"/>
        <v>0</v>
      </c>
      <c r="AO17" s="105">
        <f t="shared" si="4"/>
        <v>0</v>
      </c>
      <c r="AP17" s="105">
        <f t="shared" si="4"/>
        <v>0</v>
      </c>
      <c r="AQ17" s="105">
        <f t="shared" si="4"/>
        <v>0</v>
      </c>
      <c r="AS17" s="105"/>
    </row>
    <row r="18" spans="1:45" x14ac:dyDescent="0.25">
      <c r="A18" s="56" t="s">
        <v>24</v>
      </c>
      <c r="B18" s="57" t="s">
        <v>26</v>
      </c>
      <c r="C18" s="32" t="s">
        <v>232</v>
      </c>
      <c r="D18" s="32" t="s">
        <v>58</v>
      </c>
      <c r="E18" s="32" t="s">
        <v>59</v>
      </c>
      <c r="F18" s="32">
        <v>2013</v>
      </c>
      <c r="G18" s="32" t="s">
        <v>131</v>
      </c>
      <c r="H18" s="32">
        <v>19</v>
      </c>
      <c r="I18" s="58" t="s">
        <v>136</v>
      </c>
      <c r="J18" s="59"/>
      <c r="K18" s="60">
        <v>1</v>
      </c>
      <c r="L18" s="60"/>
      <c r="M18" s="60"/>
      <c r="N18" s="61"/>
      <c r="O18" s="62">
        <v>1</v>
      </c>
      <c r="P18" s="63"/>
      <c r="Q18" s="64"/>
      <c r="R18" s="65"/>
      <c r="S18" s="66">
        <v>1</v>
      </c>
      <c r="T18" s="41" t="s">
        <v>203</v>
      </c>
      <c r="U18" s="28">
        <v>0</v>
      </c>
      <c r="V18" s="1"/>
      <c r="W18" s="105">
        <f t="shared" si="2"/>
        <v>0</v>
      </c>
      <c r="Y18" s="105">
        <f t="shared" si="3"/>
        <v>0</v>
      </c>
      <c r="Z18" s="105">
        <f t="shared" si="3"/>
        <v>0</v>
      </c>
      <c r="AA18" s="105">
        <f t="shared" si="3"/>
        <v>0</v>
      </c>
      <c r="AB18" s="105">
        <f t="shared" si="3"/>
        <v>0</v>
      </c>
      <c r="AC18" s="105">
        <f t="shared" si="3"/>
        <v>0</v>
      </c>
      <c r="AD18" s="105">
        <f t="shared" si="3"/>
        <v>0</v>
      </c>
      <c r="AE18" s="105">
        <f t="shared" si="3"/>
        <v>0</v>
      </c>
      <c r="AF18" s="105">
        <f t="shared" si="3"/>
        <v>0</v>
      </c>
      <c r="AG18" s="105">
        <f t="shared" si="3"/>
        <v>0</v>
      </c>
      <c r="AH18" s="105">
        <f t="shared" si="3"/>
        <v>0</v>
      </c>
      <c r="AI18" s="105">
        <f t="shared" si="4"/>
        <v>0</v>
      </c>
      <c r="AJ18" s="105">
        <f t="shared" si="4"/>
        <v>0</v>
      </c>
      <c r="AK18" s="105">
        <f t="shared" si="4"/>
        <v>0</v>
      </c>
      <c r="AL18" s="105">
        <f t="shared" si="4"/>
        <v>1</v>
      </c>
      <c r="AM18" s="105">
        <f t="shared" si="4"/>
        <v>0</v>
      </c>
      <c r="AN18" s="105">
        <f t="shared" si="4"/>
        <v>0</v>
      </c>
      <c r="AO18" s="105">
        <f t="shared" si="4"/>
        <v>0</v>
      </c>
      <c r="AP18" s="105">
        <f t="shared" si="4"/>
        <v>0</v>
      </c>
      <c r="AQ18" s="105">
        <f t="shared" si="4"/>
        <v>0</v>
      </c>
      <c r="AS18" s="105"/>
    </row>
    <row r="19" spans="1:45" x14ac:dyDescent="0.25">
      <c r="A19" s="56" t="s">
        <v>24</v>
      </c>
      <c r="B19" s="57" t="s">
        <v>26</v>
      </c>
      <c r="C19" s="32" t="s">
        <v>234</v>
      </c>
      <c r="D19" s="32" t="s">
        <v>60</v>
      </c>
      <c r="E19" s="32" t="s">
        <v>61</v>
      </c>
      <c r="F19" s="32">
        <v>2014</v>
      </c>
      <c r="G19" s="32" t="s">
        <v>137</v>
      </c>
      <c r="H19" s="32">
        <v>18</v>
      </c>
      <c r="I19" s="58" t="s">
        <v>138</v>
      </c>
      <c r="J19" s="59"/>
      <c r="K19" s="60"/>
      <c r="L19" s="60"/>
      <c r="M19" s="60"/>
      <c r="N19" s="61">
        <v>1</v>
      </c>
      <c r="O19" s="62"/>
      <c r="P19" s="63">
        <v>1</v>
      </c>
      <c r="Q19" s="64"/>
      <c r="R19" s="65"/>
      <c r="S19" s="66">
        <v>1</v>
      </c>
      <c r="T19" s="41" t="s">
        <v>204</v>
      </c>
      <c r="U19" s="28">
        <v>0</v>
      </c>
      <c r="V19" s="1"/>
      <c r="W19" s="105">
        <f t="shared" si="2"/>
        <v>0</v>
      </c>
      <c r="Y19" s="105">
        <f t="shared" si="3"/>
        <v>0</v>
      </c>
      <c r="Z19" s="105">
        <f t="shared" si="3"/>
        <v>0</v>
      </c>
      <c r="AA19" s="105">
        <f t="shared" si="3"/>
        <v>0</v>
      </c>
      <c r="AB19" s="105">
        <f t="shared" si="3"/>
        <v>0</v>
      </c>
      <c r="AC19" s="105">
        <f t="shared" si="3"/>
        <v>0</v>
      </c>
      <c r="AD19" s="105">
        <f t="shared" si="3"/>
        <v>0</v>
      </c>
      <c r="AE19" s="105">
        <f t="shared" si="3"/>
        <v>0</v>
      </c>
      <c r="AF19" s="105">
        <f t="shared" si="3"/>
        <v>1</v>
      </c>
      <c r="AG19" s="105">
        <f t="shared" si="3"/>
        <v>0</v>
      </c>
      <c r="AH19" s="105">
        <f t="shared" si="3"/>
        <v>0</v>
      </c>
      <c r="AI19" s="105">
        <f t="shared" si="4"/>
        <v>0</v>
      </c>
      <c r="AJ19" s="105">
        <f t="shared" si="4"/>
        <v>0</v>
      </c>
      <c r="AK19" s="105">
        <f t="shared" si="4"/>
        <v>0</v>
      </c>
      <c r="AL19" s="105">
        <f t="shared" si="4"/>
        <v>1</v>
      </c>
      <c r="AM19" s="105">
        <f t="shared" si="4"/>
        <v>0</v>
      </c>
      <c r="AN19" s="105">
        <f t="shared" si="4"/>
        <v>0</v>
      </c>
      <c r="AO19" s="105">
        <f t="shared" si="4"/>
        <v>0</v>
      </c>
      <c r="AP19" s="105">
        <f t="shared" si="4"/>
        <v>0</v>
      </c>
      <c r="AQ19" s="105">
        <f t="shared" si="4"/>
        <v>0</v>
      </c>
      <c r="AS19" s="105"/>
    </row>
    <row r="20" spans="1:45" x14ac:dyDescent="0.25">
      <c r="A20" s="56" t="s">
        <v>24</v>
      </c>
      <c r="B20" s="57" t="s">
        <v>26</v>
      </c>
      <c r="C20" s="32" t="s">
        <v>234</v>
      </c>
      <c r="D20" s="32" t="s">
        <v>62</v>
      </c>
      <c r="E20" s="32" t="s">
        <v>63</v>
      </c>
      <c r="F20" s="32">
        <v>2014</v>
      </c>
      <c r="G20" s="32" t="s">
        <v>137</v>
      </c>
      <c r="H20" s="32">
        <v>18</v>
      </c>
      <c r="I20" s="58" t="s">
        <v>139</v>
      </c>
      <c r="J20" s="59"/>
      <c r="K20" s="60">
        <v>1</v>
      </c>
      <c r="L20" s="60"/>
      <c r="M20" s="60"/>
      <c r="N20" s="61"/>
      <c r="O20" s="62"/>
      <c r="P20" s="63">
        <v>1</v>
      </c>
      <c r="Q20" s="64"/>
      <c r="R20" s="65"/>
      <c r="S20" s="66">
        <v>1</v>
      </c>
      <c r="T20" s="41" t="s">
        <v>205</v>
      </c>
      <c r="U20" s="28">
        <v>0</v>
      </c>
      <c r="V20" s="1"/>
      <c r="W20" s="105">
        <f t="shared" si="2"/>
        <v>0</v>
      </c>
      <c r="Y20" s="105">
        <f t="shared" si="3"/>
        <v>0</v>
      </c>
      <c r="Z20" s="105">
        <f t="shared" si="3"/>
        <v>0</v>
      </c>
      <c r="AA20" s="105">
        <f t="shared" si="3"/>
        <v>0</v>
      </c>
      <c r="AB20" s="105">
        <f t="shared" si="3"/>
        <v>0</v>
      </c>
      <c r="AC20" s="105">
        <f t="shared" si="3"/>
        <v>0</v>
      </c>
      <c r="AD20" s="105">
        <f t="shared" si="3"/>
        <v>0</v>
      </c>
      <c r="AE20" s="105">
        <f t="shared" si="3"/>
        <v>0</v>
      </c>
      <c r="AF20" s="105">
        <f t="shared" si="3"/>
        <v>1</v>
      </c>
      <c r="AG20" s="105">
        <f t="shared" si="3"/>
        <v>0</v>
      </c>
      <c r="AH20" s="105">
        <f t="shared" si="3"/>
        <v>0</v>
      </c>
      <c r="AI20" s="105">
        <f t="shared" si="4"/>
        <v>0</v>
      </c>
      <c r="AJ20" s="105">
        <f t="shared" si="4"/>
        <v>0</v>
      </c>
      <c r="AK20" s="105">
        <f t="shared" si="4"/>
        <v>0</v>
      </c>
      <c r="AL20" s="105">
        <f t="shared" si="4"/>
        <v>1</v>
      </c>
      <c r="AM20" s="105">
        <f t="shared" si="4"/>
        <v>0</v>
      </c>
      <c r="AN20" s="105">
        <f t="shared" si="4"/>
        <v>0</v>
      </c>
      <c r="AO20" s="105">
        <f t="shared" si="4"/>
        <v>0</v>
      </c>
      <c r="AP20" s="105">
        <f t="shared" si="4"/>
        <v>0</v>
      </c>
      <c r="AQ20" s="105">
        <f t="shared" si="4"/>
        <v>0</v>
      </c>
      <c r="AS20" s="105"/>
    </row>
    <row r="21" spans="1:45" x14ac:dyDescent="0.25">
      <c r="A21" s="56" t="s">
        <v>24</v>
      </c>
      <c r="B21" s="57" t="s">
        <v>26</v>
      </c>
      <c r="C21" s="32" t="s">
        <v>232</v>
      </c>
      <c r="D21" s="32" t="s">
        <v>66</v>
      </c>
      <c r="E21" s="32" t="s">
        <v>67</v>
      </c>
      <c r="F21" s="32">
        <v>2012</v>
      </c>
      <c r="G21" s="32" t="s">
        <v>142</v>
      </c>
      <c r="H21" s="32">
        <v>18</v>
      </c>
      <c r="I21" s="58" t="s">
        <v>143</v>
      </c>
      <c r="J21" s="59">
        <v>1</v>
      </c>
      <c r="K21" s="60"/>
      <c r="L21" s="60"/>
      <c r="M21" s="60"/>
      <c r="N21" s="61"/>
      <c r="O21" s="62"/>
      <c r="P21" s="63">
        <v>1</v>
      </c>
      <c r="Q21" s="64"/>
      <c r="R21" s="65"/>
      <c r="S21" s="66">
        <v>1</v>
      </c>
      <c r="T21" s="41" t="s">
        <v>206</v>
      </c>
      <c r="U21" s="28">
        <v>0</v>
      </c>
      <c r="V21" s="1"/>
      <c r="W21" s="105">
        <f t="shared" si="2"/>
        <v>0</v>
      </c>
      <c r="Y21" s="105">
        <f t="shared" si="3"/>
        <v>0</v>
      </c>
      <c r="Z21" s="105">
        <f t="shared" si="3"/>
        <v>0</v>
      </c>
      <c r="AA21" s="105">
        <f t="shared" si="3"/>
        <v>0</v>
      </c>
      <c r="AB21" s="105">
        <f t="shared" si="3"/>
        <v>0</v>
      </c>
      <c r="AC21" s="105">
        <f t="shared" si="3"/>
        <v>0</v>
      </c>
      <c r="AD21" s="105">
        <f t="shared" si="3"/>
        <v>0</v>
      </c>
      <c r="AE21" s="105">
        <f t="shared" si="3"/>
        <v>0</v>
      </c>
      <c r="AF21" s="105">
        <f t="shared" si="3"/>
        <v>0</v>
      </c>
      <c r="AG21" s="105">
        <f t="shared" si="3"/>
        <v>0</v>
      </c>
      <c r="AH21" s="105">
        <f t="shared" si="3"/>
        <v>0</v>
      </c>
      <c r="AI21" s="105">
        <f t="shared" si="4"/>
        <v>0</v>
      </c>
      <c r="AJ21" s="105">
        <f t="shared" si="4"/>
        <v>0</v>
      </c>
      <c r="AK21" s="105">
        <f t="shared" si="4"/>
        <v>0</v>
      </c>
      <c r="AL21" s="105">
        <f t="shared" si="4"/>
        <v>1</v>
      </c>
      <c r="AM21" s="105">
        <f t="shared" si="4"/>
        <v>0</v>
      </c>
      <c r="AN21" s="105">
        <f t="shared" si="4"/>
        <v>0</v>
      </c>
      <c r="AO21" s="105">
        <f t="shared" si="4"/>
        <v>0</v>
      </c>
      <c r="AP21" s="105">
        <f t="shared" si="4"/>
        <v>0</v>
      </c>
      <c r="AQ21" s="105">
        <f t="shared" si="4"/>
        <v>0</v>
      </c>
      <c r="AS21" s="105"/>
    </row>
    <row r="22" spans="1:45" x14ac:dyDescent="0.25">
      <c r="A22" s="56" t="s">
        <v>24</v>
      </c>
      <c r="B22" s="57" t="s">
        <v>26</v>
      </c>
      <c r="C22" s="32" t="s">
        <v>232</v>
      </c>
      <c r="D22" s="32" t="s">
        <v>68</v>
      </c>
      <c r="E22" s="32" t="s">
        <v>69</v>
      </c>
      <c r="F22" s="32">
        <v>2014</v>
      </c>
      <c r="G22" s="32" t="s">
        <v>144</v>
      </c>
      <c r="H22" s="32">
        <v>17</v>
      </c>
      <c r="I22" s="58" t="s">
        <v>145</v>
      </c>
      <c r="J22" s="59">
        <v>1</v>
      </c>
      <c r="K22" s="60"/>
      <c r="L22" s="60"/>
      <c r="M22" s="60"/>
      <c r="N22" s="61"/>
      <c r="O22" s="62"/>
      <c r="P22" s="63">
        <v>1</v>
      </c>
      <c r="Q22" s="64"/>
      <c r="R22" s="65">
        <v>1</v>
      </c>
      <c r="S22" s="66"/>
      <c r="T22" s="41" t="s">
        <v>207</v>
      </c>
      <c r="U22" s="28">
        <v>0</v>
      </c>
      <c r="V22" s="1"/>
      <c r="W22" s="105">
        <f t="shared" si="2"/>
        <v>0</v>
      </c>
      <c r="Y22" s="105">
        <f t="shared" si="3"/>
        <v>0</v>
      </c>
      <c r="Z22" s="105">
        <f t="shared" si="3"/>
        <v>0</v>
      </c>
      <c r="AA22" s="105">
        <f t="shared" si="3"/>
        <v>0</v>
      </c>
      <c r="AB22" s="105">
        <f t="shared" si="3"/>
        <v>0</v>
      </c>
      <c r="AC22" s="105">
        <f t="shared" si="3"/>
        <v>0</v>
      </c>
      <c r="AD22" s="105">
        <f t="shared" si="3"/>
        <v>0</v>
      </c>
      <c r="AE22" s="105">
        <f t="shared" si="3"/>
        <v>0</v>
      </c>
      <c r="AF22" s="105">
        <f t="shared" si="3"/>
        <v>0</v>
      </c>
      <c r="AG22" s="105">
        <f t="shared" si="3"/>
        <v>0</v>
      </c>
      <c r="AH22" s="105">
        <f t="shared" si="3"/>
        <v>0</v>
      </c>
      <c r="AI22" s="105">
        <f t="shared" si="4"/>
        <v>0</v>
      </c>
      <c r="AJ22" s="105">
        <f t="shared" si="4"/>
        <v>0</v>
      </c>
      <c r="AK22" s="105">
        <f t="shared" si="4"/>
        <v>0</v>
      </c>
      <c r="AL22" s="105">
        <f t="shared" si="4"/>
        <v>1</v>
      </c>
      <c r="AM22" s="105">
        <f t="shared" si="4"/>
        <v>0</v>
      </c>
      <c r="AN22" s="105">
        <f t="shared" si="4"/>
        <v>0</v>
      </c>
      <c r="AO22" s="105">
        <f t="shared" si="4"/>
        <v>0</v>
      </c>
      <c r="AP22" s="105">
        <f t="shared" si="4"/>
        <v>0</v>
      </c>
      <c r="AQ22" s="105">
        <f t="shared" si="4"/>
        <v>0</v>
      </c>
      <c r="AS22" s="105"/>
    </row>
    <row r="23" spans="1:45" x14ac:dyDescent="0.25">
      <c r="A23" s="56" t="s">
        <v>24</v>
      </c>
      <c r="B23" s="57" t="s">
        <v>27</v>
      </c>
      <c r="C23" s="32" t="s">
        <v>235</v>
      </c>
      <c r="D23" s="32" t="s">
        <v>72</v>
      </c>
      <c r="E23" s="32" t="s">
        <v>73</v>
      </c>
      <c r="F23" s="32">
        <v>2012</v>
      </c>
      <c r="G23" s="32" t="s">
        <v>148</v>
      </c>
      <c r="H23" s="32">
        <v>172</v>
      </c>
      <c r="I23" s="58" t="s">
        <v>149</v>
      </c>
      <c r="J23" s="59"/>
      <c r="K23" s="60">
        <v>1</v>
      </c>
      <c r="L23" s="60"/>
      <c r="M23" s="60"/>
      <c r="N23" s="61"/>
      <c r="O23" s="62"/>
      <c r="P23" s="63"/>
      <c r="Q23" s="64">
        <v>1</v>
      </c>
      <c r="R23" s="65"/>
      <c r="S23" s="66">
        <v>1</v>
      </c>
      <c r="T23" s="41" t="s">
        <v>209</v>
      </c>
      <c r="U23" s="28">
        <v>0</v>
      </c>
      <c r="V23" s="1"/>
      <c r="W23" s="105">
        <f t="shared" si="2"/>
        <v>0</v>
      </c>
      <c r="Y23" s="105">
        <f t="shared" ref="Y23:AH32" si="5">IF(ISNUMBER(SEARCH(Y$2,$C23)),1,0)</f>
        <v>0</v>
      </c>
      <c r="Z23" s="105">
        <f t="shared" si="5"/>
        <v>0</v>
      </c>
      <c r="AA23" s="105">
        <f t="shared" si="5"/>
        <v>0</v>
      </c>
      <c r="AB23" s="105">
        <f t="shared" si="5"/>
        <v>0</v>
      </c>
      <c r="AC23" s="105">
        <f t="shared" si="5"/>
        <v>0</v>
      </c>
      <c r="AD23" s="105">
        <f t="shared" si="5"/>
        <v>0</v>
      </c>
      <c r="AE23" s="105">
        <f t="shared" si="5"/>
        <v>0</v>
      </c>
      <c r="AF23" s="105">
        <f t="shared" si="5"/>
        <v>0</v>
      </c>
      <c r="AG23" s="105">
        <f t="shared" si="5"/>
        <v>0</v>
      </c>
      <c r="AH23" s="105">
        <f t="shared" si="5"/>
        <v>0</v>
      </c>
      <c r="AI23" s="105">
        <f t="shared" ref="AI23:AQ32" si="6">IF(ISNUMBER(SEARCH(AI$2,$C23)),1,0)</f>
        <v>0</v>
      </c>
      <c r="AJ23" s="105">
        <f t="shared" si="6"/>
        <v>0</v>
      </c>
      <c r="AK23" s="105">
        <f t="shared" si="6"/>
        <v>0</v>
      </c>
      <c r="AL23" s="105">
        <f t="shared" si="6"/>
        <v>0</v>
      </c>
      <c r="AM23" s="105">
        <f t="shared" si="6"/>
        <v>0</v>
      </c>
      <c r="AN23" s="105">
        <f t="shared" si="6"/>
        <v>1</v>
      </c>
      <c r="AO23" s="105">
        <f t="shared" si="6"/>
        <v>0</v>
      </c>
      <c r="AP23" s="105">
        <f t="shared" si="6"/>
        <v>0</v>
      </c>
      <c r="AQ23" s="105">
        <f t="shared" si="6"/>
        <v>0</v>
      </c>
      <c r="AS23" s="105"/>
    </row>
    <row r="24" spans="1:45" x14ac:dyDescent="0.25">
      <c r="A24" s="56" t="s">
        <v>24</v>
      </c>
      <c r="B24" s="57" t="s">
        <v>27</v>
      </c>
      <c r="C24" s="32" t="s">
        <v>235</v>
      </c>
      <c r="D24" s="32" t="s">
        <v>76</v>
      </c>
      <c r="E24" s="32" t="s">
        <v>77</v>
      </c>
      <c r="F24" s="32">
        <v>2013</v>
      </c>
      <c r="G24" s="32" t="s">
        <v>152</v>
      </c>
      <c r="H24" s="32">
        <v>139</v>
      </c>
      <c r="I24" s="58" t="s">
        <v>153</v>
      </c>
      <c r="J24" s="59"/>
      <c r="K24" s="60">
        <v>1</v>
      </c>
      <c r="L24" s="60">
        <v>1</v>
      </c>
      <c r="M24" s="60"/>
      <c r="N24" s="61"/>
      <c r="O24" s="62"/>
      <c r="P24" s="63"/>
      <c r="Q24" s="64">
        <v>1</v>
      </c>
      <c r="R24" s="65"/>
      <c r="S24" s="66">
        <v>1</v>
      </c>
      <c r="T24" s="41" t="s">
        <v>210</v>
      </c>
      <c r="U24" s="28">
        <v>0</v>
      </c>
      <c r="V24" s="1"/>
      <c r="W24" s="105">
        <f t="shared" si="2"/>
        <v>1</v>
      </c>
      <c r="Y24" s="105">
        <f t="shared" si="5"/>
        <v>0</v>
      </c>
      <c r="Z24" s="105">
        <f t="shared" si="5"/>
        <v>0</v>
      </c>
      <c r="AA24" s="105">
        <f t="shared" si="5"/>
        <v>0</v>
      </c>
      <c r="AB24" s="105">
        <f t="shared" si="5"/>
        <v>0</v>
      </c>
      <c r="AC24" s="105">
        <f t="shared" si="5"/>
        <v>0</v>
      </c>
      <c r="AD24" s="105">
        <f t="shared" si="5"/>
        <v>0</v>
      </c>
      <c r="AE24" s="105">
        <f t="shared" si="5"/>
        <v>0</v>
      </c>
      <c r="AF24" s="105">
        <f t="shared" si="5"/>
        <v>0</v>
      </c>
      <c r="AG24" s="105">
        <f t="shared" si="5"/>
        <v>0</v>
      </c>
      <c r="AH24" s="105">
        <f t="shared" si="5"/>
        <v>0</v>
      </c>
      <c r="AI24" s="105">
        <f t="shared" si="6"/>
        <v>0</v>
      </c>
      <c r="AJ24" s="105">
        <f t="shared" si="6"/>
        <v>0</v>
      </c>
      <c r="AK24" s="105">
        <f t="shared" si="6"/>
        <v>0</v>
      </c>
      <c r="AL24" s="105">
        <f t="shared" si="6"/>
        <v>0</v>
      </c>
      <c r="AM24" s="105">
        <f t="shared" si="6"/>
        <v>0</v>
      </c>
      <c r="AN24" s="105">
        <f t="shared" si="6"/>
        <v>1</v>
      </c>
      <c r="AO24" s="105">
        <f t="shared" si="6"/>
        <v>0</v>
      </c>
      <c r="AP24" s="105">
        <f t="shared" si="6"/>
        <v>0</v>
      </c>
      <c r="AQ24" s="105">
        <f t="shared" si="6"/>
        <v>0</v>
      </c>
      <c r="AS24" s="105"/>
    </row>
    <row r="25" spans="1:45" x14ac:dyDescent="0.25">
      <c r="A25" s="56" t="s">
        <v>24</v>
      </c>
      <c r="B25" s="57" t="s">
        <v>27</v>
      </c>
      <c r="C25" s="32" t="s">
        <v>235</v>
      </c>
      <c r="D25" s="32" t="s">
        <v>78</v>
      </c>
      <c r="E25" s="32" t="s">
        <v>79</v>
      </c>
      <c r="F25" s="32">
        <v>2012</v>
      </c>
      <c r="G25" s="32" t="s">
        <v>154</v>
      </c>
      <c r="H25" s="32">
        <v>124</v>
      </c>
      <c r="I25" s="58" t="s">
        <v>155</v>
      </c>
      <c r="J25" s="59"/>
      <c r="K25" s="60">
        <v>1</v>
      </c>
      <c r="L25" s="60"/>
      <c r="M25" s="60"/>
      <c r="N25" s="61"/>
      <c r="O25" s="62"/>
      <c r="P25" s="63"/>
      <c r="Q25" s="64">
        <v>1</v>
      </c>
      <c r="R25" s="65"/>
      <c r="S25" s="66">
        <v>1</v>
      </c>
      <c r="T25" s="41" t="s">
        <v>211</v>
      </c>
      <c r="U25" s="28">
        <v>0</v>
      </c>
      <c r="V25" s="1"/>
      <c r="W25" s="105">
        <f t="shared" si="2"/>
        <v>0</v>
      </c>
      <c r="Y25" s="105">
        <f t="shared" si="5"/>
        <v>0</v>
      </c>
      <c r="Z25" s="105">
        <f t="shared" si="5"/>
        <v>0</v>
      </c>
      <c r="AA25" s="105">
        <f t="shared" si="5"/>
        <v>0</v>
      </c>
      <c r="AB25" s="105">
        <f t="shared" si="5"/>
        <v>0</v>
      </c>
      <c r="AC25" s="105">
        <f t="shared" si="5"/>
        <v>0</v>
      </c>
      <c r="AD25" s="105">
        <f t="shared" si="5"/>
        <v>0</v>
      </c>
      <c r="AE25" s="105">
        <f t="shared" si="5"/>
        <v>0</v>
      </c>
      <c r="AF25" s="105">
        <f t="shared" si="5"/>
        <v>0</v>
      </c>
      <c r="AG25" s="105">
        <f t="shared" si="5"/>
        <v>0</v>
      </c>
      <c r="AH25" s="105">
        <f t="shared" si="5"/>
        <v>0</v>
      </c>
      <c r="AI25" s="105">
        <f t="shared" si="6"/>
        <v>0</v>
      </c>
      <c r="AJ25" s="105">
        <f t="shared" si="6"/>
        <v>0</v>
      </c>
      <c r="AK25" s="105">
        <f t="shared" si="6"/>
        <v>0</v>
      </c>
      <c r="AL25" s="105">
        <f t="shared" si="6"/>
        <v>0</v>
      </c>
      <c r="AM25" s="105">
        <f t="shared" si="6"/>
        <v>0</v>
      </c>
      <c r="AN25" s="105">
        <f t="shared" si="6"/>
        <v>1</v>
      </c>
      <c r="AO25" s="105">
        <f t="shared" si="6"/>
        <v>0</v>
      </c>
      <c r="AP25" s="105">
        <f t="shared" si="6"/>
        <v>0</v>
      </c>
      <c r="AQ25" s="105">
        <f t="shared" si="6"/>
        <v>0</v>
      </c>
      <c r="AS25" s="105"/>
    </row>
    <row r="26" spans="1:45" x14ac:dyDescent="0.25">
      <c r="A26" s="56" t="s">
        <v>24</v>
      </c>
      <c r="B26" s="57" t="s">
        <v>27</v>
      </c>
      <c r="C26" s="32" t="s">
        <v>235</v>
      </c>
      <c r="D26" s="32" t="s">
        <v>80</v>
      </c>
      <c r="E26" s="32" t="s">
        <v>81</v>
      </c>
      <c r="F26" s="32">
        <v>2012</v>
      </c>
      <c r="G26" s="32" t="s">
        <v>156</v>
      </c>
      <c r="H26" s="32">
        <v>115</v>
      </c>
      <c r="I26" s="58" t="s">
        <v>157</v>
      </c>
      <c r="J26" s="59">
        <v>1</v>
      </c>
      <c r="K26" s="60">
        <v>1</v>
      </c>
      <c r="L26" s="60"/>
      <c r="M26" s="60"/>
      <c r="N26" s="61"/>
      <c r="O26" s="62"/>
      <c r="P26" s="63"/>
      <c r="Q26" s="64">
        <v>1</v>
      </c>
      <c r="R26" s="65">
        <v>1</v>
      </c>
      <c r="S26" s="66"/>
      <c r="T26" s="41" t="s">
        <v>212</v>
      </c>
      <c r="U26" s="28">
        <v>0</v>
      </c>
      <c r="V26" s="1"/>
      <c r="W26" s="105">
        <f t="shared" si="2"/>
        <v>0</v>
      </c>
      <c r="Y26" s="105">
        <f t="shared" si="5"/>
        <v>0</v>
      </c>
      <c r="Z26" s="105">
        <f t="shared" si="5"/>
        <v>0</v>
      </c>
      <c r="AA26" s="105">
        <f t="shared" si="5"/>
        <v>0</v>
      </c>
      <c r="AB26" s="105">
        <f t="shared" si="5"/>
        <v>0</v>
      </c>
      <c r="AC26" s="105">
        <f t="shared" si="5"/>
        <v>0</v>
      </c>
      <c r="AD26" s="105">
        <f t="shared" si="5"/>
        <v>0</v>
      </c>
      <c r="AE26" s="105">
        <f t="shared" si="5"/>
        <v>0</v>
      </c>
      <c r="AF26" s="105">
        <f t="shared" si="5"/>
        <v>0</v>
      </c>
      <c r="AG26" s="105">
        <f t="shared" si="5"/>
        <v>0</v>
      </c>
      <c r="AH26" s="105">
        <f t="shared" si="5"/>
        <v>0</v>
      </c>
      <c r="AI26" s="105">
        <f t="shared" si="6"/>
        <v>0</v>
      </c>
      <c r="AJ26" s="105">
        <f t="shared" si="6"/>
        <v>0</v>
      </c>
      <c r="AK26" s="105">
        <f t="shared" si="6"/>
        <v>0</v>
      </c>
      <c r="AL26" s="105">
        <f t="shared" si="6"/>
        <v>0</v>
      </c>
      <c r="AM26" s="105">
        <f t="shared" si="6"/>
        <v>0</v>
      </c>
      <c r="AN26" s="105">
        <f t="shared" si="6"/>
        <v>1</v>
      </c>
      <c r="AO26" s="105">
        <f t="shared" si="6"/>
        <v>0</v>
      </c>
      <c r="AP26" s="105">
        <f t="shared" si="6"/>
        <v>0</v>
      </c>
      <c r="AQ26" s="105">
        <f t="shared" si="6"/>
        <v>0</v>
      </c>
      <c r="AS26" s="105"/>
    </row>
    <row r="27" spans="1:45" x14ac:dyDescent="0.25">
      <c r="A27" s="56" t="s">
        <v>24</v>
      </c>
      <c r="B27" s="57" t="s">
        <v>27</v>
      </c>
      <c r="C27" s="32" t="s">
        <v>235</v>
      </c>
      <c r="D27" s="32" t="s">
        <v>83</v>
      </c>
      <c r="E27" s="32" t="s">
        <v>84</v>
      </c>
      <c r="F27" s="32">
        <v>2013</v>
      </c>
      <c r="G27" s="32" t="s">
        <v>160</v>
      </c>
      <c r="H27" s="32">
        <v>107</v>
      </c>
      <c r="I27" s="58" t="s">
        <v>161</v>
      </c>
      <c r="J27" s="59"/>
      <c r="K27" s="60">
        <v>1</v>
      </c>
      <c r="L27" s="60">
        <v>1</v>
      </c>
      <c r="M27" s="60"/>
      <c r="N27" s="61"/>
      <c r="O27" s="62"/>
      <c r="P27" s="63"/>
      <c r="Q27" s="64">
        <v>1</v>
      </c>
      <c r="R27" s="65"/>
      <c r="S27" s="66">
        <v>1</v>
      </c>
      <c r="T27" s="42" t="s">
        <v>213</v>
      </c>
      <c r="U27" s="28">
        <v>0</v>
      </c>
      <c r="V27" s="1"/>
      <c r="W27" s="105">
        <f t="shared" si="2"/>
        <v>1</v>
      </c>
      <c r="Y27" s="105">
        <f t="shared" si="5"/>
        <v>0</v>
      </c>
      <c r="Z27" s="105">
        <f t="shared" si="5"/>
        <v>0</v>
      </c>
      <c r="AA27" s="105">
        <f t="shared" si="5"/>
        <v>0</v>
      </c>
      <c r="AB27" s="105">
        <f t="shared" si="5"/>
        <v>0</v>
      </c>
      <c r="AC27" s="105">
        <f t="shared" si="5"/>
        <v>0</v>
      </c>
      <c r="AD27" s="105">
        <f t="shared" si="5"/>
        <v>0</v>
      </c>
      <c r="AE27" s="105">
        <f t="shared" si="5"/>
        <v>0</v>
      </c>
      <c r="AF27" s="105">
        <f t="shared" si="5"/>
        <v>0</v>
      </c>
      <c r="AG27" s="105">
        <f t="shared" si="5"/>
        <v>0</v>
      </c>
      <c r="AH27" s="105">
        <f t="shared" si="5"/>
        <v>0</v>
      </c>
      <c r="AI27" s="105">
        <f t="shared" si="6"/>
        <v>0</v>
      </c>
      <c r="AJ27" s="105">
        <f t="shared" si="6"/>
        <v>0</v>
      </c>
      <c r="AK27" s="105">
        <f t="shared" si="6"/>
        <v>0</v>
      </c>
      <c r="AL27" s="105">
        <f t="shared" si="6"/>
        <v>0</v>
      </c>
      <c r="AM27" s="105">
        <f t="shared" si="6"/>
        <v>0</v>
      </c>
      <c r="AN27" s="105">
        <f t="shared" si="6"/>
        <v>1</v>
      </c>
      <c r="AO27" s="105">
        <f t="shared" si="6"/>
        <v>0</v>
      </c>
      <c r="AP27" s="105">
        <f t="shared" si="6"/>
        <v>0</v>
      </c>
      <c r="AQ27" s="105">
        <f t="shared" si="6"/>
        <v>0</v>
      </c>
      <c r="AS27" s="105"/>
    </row>
    <row r="28" spans="1:45" x14ac:dyDescent="0.25">
      <c r="A28" s="56" t="s">
        <v>24</v>
      </c>
      <c r="B28" s="57" t="s">
        <v>27</v>
      </c>
      <c r="C28" s="32" t="s">
        <v>235</v>
      </c>
      <c r="D28" s="32" t="s">
        <v>85</v>
      </c>
      <c r="E28" s="32" t="s">
        <v>86</v>
      </c>
      <c r="F28" s="32">
        <v>2012</v>
      </c>
      <c r="G28" s="32" t="s">
        <v>162</v>
      </c>
      <c r="H28" s="32">
        <v>79</v>
      </c>
      <c r="I28" s="58" t="s">
        <v>163</v>
      </c>
      <c r="J28" s="59"/>
      <c r="K28" s="60">
        <v>1</v>
      </c>
      <c r="L28" s="60">
        <v>1</v>
      </c>
      <c r="M28" s="60"/>
      <c r="N28" s="61">
        <v>1</v>
      </c>
      <c r="O28" s="62"/>
      <c r="P28" s="63"/>
      <c r="Q28" s="64">
        <v>1</v>
      </c>
      <c r="R28" s="65"/>
      <c r="S28" s="66">
        <v>1</v>
      </c>
      <c r="T28" s="41" t="s">
        <v>214</v>
      </c>
      <c r="U28" s="28">
        <v>0</v>
      </c>
      <c r="V28" s="1"/>
      <c r="W28" s="105">
        <f t="shared" si="2"/>
        <v>1</v>
      </c>
      <c r="Y28" s="105">
        <f t="shared" si="5"/>
        <v>0</v>
      </c>
      <c r="Z28" s="105">
        <f t="shared" si="5"/>
        <v>0</v>
      </c>
      <c r="AA28" s="105">
        <f t="shared" si="5"/>
        <v>0</v>
      </c>
      <c r="AB28" s="105">
        <f t="shared" si="5"/>
        <v>0</v>
      </c>
      <c r="AC28" s="105">
        <f t="shared" si="5"/>
        <v>0</v>
      </c>
      <c r="AD28" s="105">
        <f t="shared" si="5"/>
        <v>0</v>
      </c>
      <c r="AE28" s="105">
        <f t="shared" si="5"/>
        <v>0</v>
      </c>
      <c r="AF28" s="105">
        <f t="shared" si="5"/>
        <v>0</v>
      </c>
      <c r="AG28" s="105">
        <f t="shared" si="5"/>
        <v>0</v>
      </c>
      <c r="AH28" s="105">
        <f t="shared" si="5"/>
        <v>0</v>
      </c>
      <c r="AI28" s="105">
        <f t="shared" si="6"/>
        <v>0</v>
      </c>
      <c r="AJ28" s="105">
        <f t="shared" si="6"/>
        <v>0</v>
      </c>
      <c r="AK28" s="105">
        <f t="shared" si="6"/>
        <v>0</v>
      </c>
      <c r="AL28" s="105">
        <f t="shared" si="6"/>
        <v>0</v>
      </c>
      <c r="AM28" s="105">
        <f t="shared" si="6"/>
        <v>0</v>
      </c>
      <c r="AN28" s="105">
        <f t="shared" si="6"/>
        <v>1</v>
      </c>
      <c r="AO28" s="105">
        <f t="shared" si="6"/>
        <v>0</v>
      </c>
      <c r="AP28" s="105">
        <f t="shared" si="6"/>
        <v>0</v>
      </c>
      <c r="AQ28" s="105">
        <f t="shared" si="6"/>
        <v>0</v>
      </c>
      <c r="AS28" s="105"/>
    </row>
    <row r="29" spans="1:45" x14ac:dyDescent="0.25">
      <c r="A29" s="56" t="s">
        <v>24</v>
      </c>
      <c r="B29" s="57" t="s">
        <v>27</v>
      </c>
      <c r="C29" s="32" t="s">
        <v>235</v>
      </c>
      <c r="D29" s="32" t="s">
        <v>87</v>
      </c>
      <c r="E29" s="32" t="s">
        <v>88</v>
      </c>
      <c r="F29" s="32">
        <v>2014</v>
      </c>
      <c r="G29" s="32" t="s">
        <v>158</v>
      </c>
      <c r="H29" s="32">
        <v>78</v>
      </c>
      <c r="I29" s="58" t="s">
        <v>164</v>
      </c>
      <c r="J29" s="59"/>
      <c r="K29" s="60">
        <v>1</v>
      </c>
      <c r="L29" s="60">
        <v>1</v>
      </c>
      <c r="M29" s="60"/>
      <c r="N29" s="61">
        <v>1</v>
      </c>
      <c r="O29" s="62"/>
      <c r="P29" s="63"/>
      <c r="Q29" s="64">
        <v>1</v>
      </c>
      <c r="R29" s="65"/>
      <c r="S29" s="66">
        <v>1</v>
      </c>
      <c r="T29" s="41" t="s">
        <v>215</v>
      </c>
      <c r="U29" s="28">
        <v>0</v>
      </c>
      <c r="V29" s="1"/>
      <c r="W29" s="105">
        <f t="shared" si="2"/>
        <v>1</v>
      </c>
      <c r="Y29" s="105">
        <f t="shared" si="5"/>
        <v>0</v>
      </c>
      <c r="Z29" s="105">
        <f t="shared" si="5"/>
        <v>0</v>
      </c>
      <c r="AA29" s="105">
        <f t="shared" si="5"/>
        <v>0</v>
      </c>
      <c r="AB29" s="105">
        <f t="shared" si="5"/>
        <v>0</v>
      </c>
      <c r="AC29" s="105">
        <f t="shared" si="5"/>
        <v>0</v>
      </c>
      <c r="AD29" s="105">
        <f t="shared" si="5"/>
        <v>0</v>
      </c>
      <c r="AE29" s="105">
        <f t="shared" si="5"/>
        <v>0</v>
      </c>
      <c r="AF29" s="105">
        <f t="shared" si="5"/>
        <v>0</v>
      </c>
      <c r="AG29" s="105">
        <f t="shared" si="5"/>
        <v>0</v>
      </c>
      <c r="AH29" s="105">
        <f t="shared" si="5"/>
        <v>0</v>
      </c>
      <c r="AI29" s="105">
        <f t="shared" si="6"/>
        <v>0</v>
      </c>
      <c r="AJ29" s="105">
        <f t="shared" si="6"/>
        <v>0</v>
      </c>
      <c r="AK29" s="105">
        <f t="shared" si="6"/>
        <v>0</v>
      </c>
      <c r="AL29" s="105">
        <f t="shared" si="6"/>
        <v>0</v>
      </c>
      <c r="AM29" s="105">
        <f t="shared" si="6"/>
        <v>0</v>
      </c>
      <c r="AN29" s="105">
        <f t="shared" si="6"/>
        <v>1</v>
      </c>
      <c r="AO29" s="105">
        <f t="shared" si="6"/>
        <v>0</v>
      </c>
      <c r="AP29" s="105">
        <f t="shared" si="6"/>
        <v>0</v>
      </c>
      <c r="AQ29" s="105">
        <f t="shared" si="6"/>
        <v>0</v>
      </c>
      <c r="AS29" s="105"/>
    </row>
    <row r="30" spans="1:45" x14ac:dyDescent="0.25">
      <c r="A30" s="56" t="s">
        <v>24</v>
      </c>
      <c r="B30" s="57" t="s">
        <v>27</v>
      </c>
      <c r="C30" s="32" t="s">
        <v>235</v>
      </c>
      <c r="D30" s="32" t="s">
        <v>89</v>
      </c>
      <c r="E30" s="32" t="s">
        <v>90</v>
      </c>
      <c r="F30" s="32">
        <v>2015</v>
      </c>
      <c r="G30" s="32" t="s">
        <v>165</v>
      </c>
      <c r="H30" s="32">
        <v>73</v>
      </c>
      <c r="I30" s="58" t="s">
        <v>166</v>
      </c>
      <c r="J30" s="59"/>
      <c r="K30" s="60">
        <v>1</v>
      </c>
      <c r="L30" s="60">
        <v>1</v>
      </c>
      <c r="M30" s="60"/>
      <c r="N30" s="61"/>
      <c r="O30" s="62"/>
      <c r="P30" s="63"/>
      <c r="Q30" s="64">
        <v>1</v>
      </c>
      <c r="R30" s="65"/>
      <c r="S30" s="66">
        <v>1</v>
      </c>
      <c r="T30" s="41" t="s">
        <v>216</v>
      </c>
      <c r="U30" s="28">
        <v>0</v>
      </c>
      <c r="V30" s="1"/>
      <c r="W30" s="105">
        <f t="shared" si="2"/>
        <v>1</v>
      </c>
      <c r="Y30" s="105">
        <f t="shared" si="5"/>
        <v>0</v>
      </c>
      <c r="Z30" s="105">
        <f t="shared" si="5"/>
        <v>0</v>
      </c>
      <c r="AA30" s="105">
        <f t="shared" si="5"/>
        <v>0</v>
      </c>
      <c r="AB30" s="105">
        <f t="shared" si="5"/>
        <v>0</v>
      </c>
      <c r="AC30" s="105">
        <f t="shared" si="5"/>
        <v>0</v>
      </c>
      <c r="AD30" s="105">
        <f t="shared" si="5"/>
        <v>0</v>
      </c>
      <c r="AE30" s="105">
        <f t="shared" si="5"/>
        <v>0</v>
      </c>
      <c r="AF30" s="105">
        <f t="shared" si="5"/>
        <v>0</v>
      </c>
      <c r="AG30" s="105">
        <f t="shared" si="5"/>
        <v>0</v>
      </c>
      <c r="AH30" s="105">
        <f t="shared" si="5"/>
        <v>0</v>
      </c>
      <c r="AI30" s="105">
        <f t="shared" si="6"/>
        <v>0</v>
      </c>
      <c r="AJ30" s="105">
        <f t="shared" si="6"/>
        <v>0</v>
      </c>
      <c r="AK30" s="105">
        <f t="shared" si="6"/>
        <v>0</v>
      </c>
      <c r="AL30" s="105">
        <f t="shared" si="6"/>
        <v>0</v>
      </c>
      <c r="AM30" s="105">
        <f t="shared" si="6"/>
        <v>0</v>
      </c>
      <c r="AN30" s="105">
        <f t="shared" si="6"/>
        <v>1</v>
      </c>
      <c r="AO30" s="105">
        <f t="shared" si="6"/>
        <v>0</v>
      </c>
      <c r="AP30" s="105">
        <f t="shared" si="6"/>
        <v>0</v>
      </c>
      <c r="AQ30" s="105">
        <f t="shared" si="6"/>
        <v>0</v>
      </c>
      <c r="AS30" s="105"/>
    </row>
    <row r="31" spans="1:45" x14ac:dyDescent="0.25">
      <c r="A31" s="56" t="s">
        <v>24</v>
      </c>
      <c r="B31" s="57" t="s">
        <v>27</v>
      </c>
      <c r="C31" s="32" t="s">
        <v>235</v>
      </c>
      <c r="D31" s="32" t="s">
        <v>91</v>
      </c>
      <c r="E31" s="32" t="s">
        <v>92</v>
      </c>
      <c r="F31" s="32">
        <v>2013</v>
      </c>
      <c r="G31" s="32" t="s">
        <v>165</v>
      </c>
      <c r="H31" s="32">
        <v>73</v>
      </c>
      <c r="I31" s="58" t="s">
        <v>237</v>
      </c>
      <c r="J31" s="59"/>
      <c r="K31" s="60">
        <v>1</v>
      </c>
      <c r="L31" s="60">
        <v>1</v>
      </c>
      <c r="M31" s="60"/>
      <c r="N31" s="61"/>
      <c r="O31" s="62"/>
      <c r="P31" s="63"/>
      <c r="Q31" s="64">
        <v>1</v>
      </c>
      <c r="R31" s="65"/>
      <c r="S31" s="66">
        <v>1</v>
      </c>
      <c r="T31" s="42" t="s">
        <v>217</v>
      </c>
      <c r="U31" s="28">
        <v>0</v>
      </c>
      <c r="V31" s="1"/>
      <c r="W31" s="105">
        <f t="shared" si="2"/>
        <v>1</v>
      </c>
      <c r="Y31" s="105">
        <f t="shared" si="5"/>
        <v>0</v>
      </c>
      <c r="Z31" s="105">
        <f t="shared" si="5"/>
        <v>0</v>
      </c>
      <c r="AA31" s="105">
        <f t="shared" si="5"/>
        <v>0</v>
      </c>
      <c r="AB31" s="105">
        <f t="shared" si="5"/>
        <v>0</v>
      </c>
      <c r="AC31" s="105">
        <f t="shared" si="5"/>
        <v>0</v>
      </c>
      <c r="AD31" s="105">
        <f t="shared" si="5"/>
        <v>0</v>
      </c>
      <c r="AE31" s="105">
        <f t="shared" si="5"/>
        <v>0</v>
      </c>
      <c r="AF31" s="105">
        <f t="shared" si="5"/>
        <v>0</v>
      </c>
      <c r="AG31" s="105">
        <f t="shared" si="5"/>
        <v>0</v>
      </c>
      <c r="AH31" s="105">
        <f t="shared" si="5"/>
        <v>0</v>
      </c>
      <c r="AI31" s="105">
        <f t="shared" si="6"/>
        <v>0</v>
      </c>
      <c r="AJ31" s="105">
        <f t="shared" si="6"/>
        <v>0</v>
      </c>
      <c r="AK31" s="105">
        <f t="shared" si="6"/>
        <v>0</v>
      </c>
      <c r="AL31" s="105">
        <f t="shared" si="6"/>
        <v>0</v>
      </c>
      <c r="AM31" s="105">
        <f t="shared" si="6"/>
        <v>0</v>
      </c>
      <c r="AN31" s="105">
        <f t="shared" si="6"/>
        <v>1</v>
      </c>
      <c r="AO31" s="105">
        <f t="shared" si="6"/>
        <v>0</v>
      </c>
      <c r="AP31" s="105">
        <f t="shared" si="6"/>
        <v>0</v>
      </c>
      <c r="AQ31" s="105">
        <f t="shared" si="6"/>
        <v>0</v>
      </c>
      <c r="AS31" s="105"/>
    </row>
    <row r="32" spans="1:45" x14ac:dyDescent="0.25">
      <c r="A32" s="56" t="s">
        <v>24</v>
      </c>
      <c r="B32" s="57" t="s">
        <v>27</v>
      </c>
      <c r="C32" s="32" t="s">
        <v>236</v>
      </c>
      <c r="D32" s="32" t="s">
        <v>93</v>
      </c>
      <c r="E32" s="32" t="s">
        <v>94</v>
      </c>
      <c r="F32" s="32">
        <v>2015</v>
      </c>
      <c r="G32" s="32" t="s">
        <v>167</v>
      </c>
      <c r="H32" s="32">
        <v>73</v>
      </c>
      <c r="I32" s="58" t="s">
        <v>168</v>
      </c>
      <c r="J32" s="59"/>
      <c r="K32" s="60"/>
      <c r="L32" s="60">
        <v>1</v>
      </c>
      <c r="M32" s="60"/>
      <c r="N32" s="61">
        <v>1</v>
      </c>
      <c r="O32" s="62"/>
      <c r="P32" s="63"/>
      <c r="Q32" s="64">
        <v>1</v>
      </c>
      <c r="R32" s="65"/>
      <c r="S32" s="66">
        <v>1</v>
      </c>
      <c r="T32" s="42" t="s">
        <v>218</v>
      </c>
      <c r="U32" s="28">
        <v>0</v>
      </c>
      <c r="V32" s="1"/>
      <c r="W32" s="105">
        <f t="shared" si="2"/>
        <v>0</v>
      </c>
      <c r="Y32" s="105">
        <f t="shared" si="5"/>
        <v>0</v>
      </c>
      <c r="Z32" s="105">
        <f t="shared" si="5"/>
        <v>0</v>
      </c>
      <c r="AA32" s="105">
        <f t="shared" si="5"/>
        <v>0</v>
      </c>
      <c r="AB32" s="105">
        <f t="shared" si="5"/>
        <v>0</v>
      </c>
      <c r="AC32" s="105">
        <f t="shared" si="5"/>
        <v>0</v>
      </c>
      <c r="AD32" s="105">
        <f t="shared" si="5"/>
        <v>0</v>
      </c>
      <c r="AE32" s="105">
        <f t="shared" si="5"/>
        <v>0</v>
      </c>
      <c r="AF32" s="105">
        <f t="shared" si="5"/>
        <v>0</v>
      </c>
      <c r="AG32" s="105">
        <f t="shared" si="5"/>
        <v>0</v>
      </c>
      <c r="AH32" s="105">
        <f t="shared" si="5"/>
        <v>0</v>
      </c>
      <c r="AI32" s="105">
        <f t="shared" si="6"/>
        <v>0</v>
      </c>
      <c r="AJ32" s="105">
        <f t="shared" si="6"/>
        <v>0</v>
      </c>
      <c r="AK32" s="105">
        <f t="shared" si="6"/>
        <v>0</v>
      </c>
      <c r="AL32" s="105">
        <f t="shared" si="6"/>
        <v>0</v>
      </c>
      <c r="AM32" s="105">
        <f t="shared" si="6"/>
        <v>0</v>
      </c>
      <c r="AN32" s="105">
        <f t="shared" si="6"/>
        <v>1</v>
      </c>
      <c r="AO32" s="105">
        <f t="shared" si="6"/>
        <v>1</v>
      </c>
      <c r="AP32" s="105">
        <f t="shared" si="6"/>
        <v>0</v>
      </c>
      <c r="AQ32" s="105">
        <f t="shared" si="6"/>
        <v>0</v>
      </c>
      <c r="AS32" s="105"/>
    </row>
    <row r="33" spans="1:45" x14ac:dyDescent="0.25">
      <c r="A33" s="56" t="s">
        <v>24</v>
      </c>
      <c r="B33" s="57" t="s">
        <v>27</v>
      </c>
      <c r="C33" s="32" t="s">
        <v>235</v>
      </c>
      <c r="D33" s="32" t="s">
        <v>95</v>
      </c>
      <c r="E33" s="32" t="s">
        <v>96</v>
      </c>
      <c r="F33" s="32">
        <v>2012</v>
      </c>
      <c r="G33" s="32" t="s">
        <v>169</v>
      </c>
      <c r="H33" s="32">
        <v>66</v>
      </c>
      <c r="I33" s="58" t="s">
        <v>170</v>
      </c>
      <c r="J33" s="59"/>
      <c r="K33" s="60">
        <v>1</v>
      </c>
      <c r="L33" s="60">
        <v>1</v>
      </c>
      <c r="M33" s="60"/>
      <c r="N33" s="61"/>
      <c r="O33" s="62"/>
      <c r="P33" s="63"/>
      <c r="Q33" s="64">
        <v>1</v>
      </c>
      <c r="R33" s="65"/>
      <c r="S33" s="66">
        <v>1</v>
      </c>
      <c r="T33" s="42" t="s">
        <v>219</v>
      </c>
      <c r="U33" s="28">
        <v>0</v>
      </c>
      <c r="V33" s="1"/>
      <c r="W33" s="105">
        <f t="shared" si="2"/>
        <v>1</v>
      </c>
      <c r="Y33" s="105">
        <f t="shared" ref="Y33:AH42" si="7">IF(ISNUMBER(SEARCH(Y$2,$C33)),1,0)</f>
        <v>0</v>
      </c>
      <c r="Z33" s="105">
        <f t="shared" si="7"/>
        <v>0</v>
      </c>
      <c r="AA33" s="105">
        <f t="shared" si="7"/>
        <v>0</v>
      </c>
      <c r="AB33" s="105">
        <f t="shared" si="7"/>
        <v>0</v>
      </c>
      <c r="AC33" s="105">
        <f t="shared" si="7"/>
        <v>0</v>
      </c>
      <c r="AD33" s="105">
        <f t="shared" si="7"/>
        <v>0</v>
      </c>
      <c r="AE33" s="105">
        <f t="shared" si="7"/>
        <v>0</v>
      </c>
      <c r="AF33" s="105">
        <f t="shared" si="7"/>
        <v>0</v>
      </c>
      <c r="AG33" s="105">
        <f t="shared" si="7"/>
        <v>0</v>
      </c>
      <c r="AH33" s="105">
        <f t="shared" si="7"/>
        <v>0</v>
      </c>
      <c r="AI33" s="105">
        <f t="shared" ref="AI33:AQ42" si="8">IF(ISNUMBER(SEARCH(AI$2,$C33)),1,0)</f>
        <v>0</v>
      </c>
      <c r="AJ33" s="105">
        <f t="shared" si="8"/>
        <v>0</v>
      </c>
      <c r="AK33" s="105">
        <f t="shared" si="8"/>
        <v>0</v>
      </c>
      <c r="AL33" s="105">
        <f t="shared" si="8"/>
        <v>0</v>
      </c>
      <c r="AM33" s="105">
        <f t="shared" si="8"/>
        <v>0</v>
      </c>
      <c r="AN33" s="105">
        <f t="shared" si="8"/>
        <v>1</v>
      </c>
      <c r="AO33" s="105">
        <f t="shared" si="8"/>
        <v>0</v>
      </c>
      <c r="AP33" s="105">
        <f t="shared" si="8"/>
        <v>0</v>
      </c>
      <c r="AQ33" s="105">
        <f t="shared" si="8"/>
        <v>0</v>
      </c>
      <c r="AS33" s="105"/>
    </row>
    <row r="34" spans="1:45" x14ac:dyDescent="0.25">
      <c r="A34" s="56" t="s">
        <v>24</v>
      </c>
      <c r="B34" s="57" t="s">
        <v>27</v>
      </c>
      <c r="C34" s="32" t="s">
        <v>235</v>
      </c>
      <c r="D34" s="32" t="s">
        <v>99</v>
      </c>
      <c r="E34" s="32" t="s">
        <v>100</v>
      </c>
      <c r="F34" s="32">
        <v>2013</v>
      </c>
      <c r="G34" s="32" t="s">
        <v>158</v>
      </c>
      <c r="H34" s="32">
        <v>53</v>
      </c>
      <c r="I34" s="58" t="s">
        <v>173</v>
      </c>
      <c r="J34" s="59"/>
      <c r="K34" s="60">
        <v>1</v>
      </c>
      <c r="L34" s="60">
        <v>1</v>
      </c>
      <c r="M34" s="60"/>
      <c r="N34" s="61">
        <v>1</v>
      </c>
      <c r="O34" s="62"/>
      <c r="P34" s="63"/>
      <c r="Q34" s="64">
        <v>1</v>
      </c>
      <c r="R34" s="65"/>
      <c r="S34" s="66">
        <v>1</v>
      </c>
      <c r="T34" s="41" t="s">
        <v>221</v>
      </c>
      <c r="U34" s="28">
        <v>0</v>
      </c>
      <c r="V34" s="1"/>
      <c r="W34" s="105">
        <f t="shared" si="2"/>
        <v>1</v>
      </c>
      <c r="Y34" s="105">
        <f t="shared" si="7"/>
        <v>0</v>
      </c>
      <c r="Z34" s="105">
        <f t="shared" si="7"/>
        <v>0</v>
      </c>
      <c r="AA34" s="105">
        <f t="shared" si="7"/>
        <v>0</v>
      </c>
      <c r="AB34" s="105">
        <f t="shared" si="7"/>
        <v>0</v>
      </c>
      <c r="AC34" s="105">
        <f t="shared" si="7"/>
        <v>0</v>
      </c>
      <c r="AD34" s="105">
        <f t="shared" si="7"/>
        <v>0</v>
      </c>
      <c r="AE34" s="105">
        <f t="shared" si="7"/>
        <v>0</v>
      </c>
      <c r="AF34" s="105">
        <f t="shared" si="7"/>
        <v>0</v>
      </c>
      <c r="AG34" s="105">
        <f t="shared" si="7"/>
        <v>0</v>
      </c>
      <c r="AH34" s="105">
        <f t="shared" si="7"/>
        <v>0</v>
      </c>
      <c r="AI34" s="105">
        <f t="shared" si="8"/>
        <v>0</v>
      </c>
      <c r="AJ34" s="105">
        <f t="shared" si="8"/>
        <v>0</v>
      </c>
      <c r="AK34" s="105">
        <f t="shared" si="8"/>
        <v>0</v>
      </c>
      <c r="AL34" s="105">
        <f t="shared" si="8"/>
        <v>0</v>
      </c>
      <c r="AM34" s="105">
        <f t="shared" si="8"/>
        <v>0</v>
      </c>
      <c r="AN34" s="105">
        <f t="shared" si="8"/>
        <v>1</v>
      </c>
      <c r="AO34" s="105">
        <f t="shared" si="8"/>
        <v>0</v>
      </c>
      <c r="AP34" s="105">
        <f t="shared" si="8"/>
        <v>0</v>
      </c>
      <c r="AQ34" s="105">
        <f t="shared" si="8"/>
        <v>0</v>
      </c>
      <c r="AS34" s="105"/>
    </row>
    <row r="35" spans="1:45" x14ac:dyDescent="0.25">
      <c r="A35" s="56" t="s">
        <v>24</v>
      </c>
      <c r="B35" s="57" t="s">
        <v>27</v>
      </c>
      <c r="C35" s="32" t="s">
        <v>235</v>
      </c>
      <c r="D35" s="32" t="s">
        <v>101</v>
      </c>
      <c r="E35" s="32" t="s">
        <v>102</v>
      </c>
      <c r="F35" s="32">
        <v>2013</v>
      </c>
      <c r="G35" s="32" t="s">
        <v>174</v>
      </c>
      <c r="H35" s="32">
        <v>52</v>
      </c>
      <c r="I35" s="58" t="s">
        <v>175</v>
      </c>
      <c r="J35" s="59"/>
      <c r="K35" s="60">
        <v>1</v>
      </c>
      <c r="L35" s="60">
        <v>1</v>
      </c>
      <c r="M35" s="60"/>
      <c r="N35" s="61"/>
      <c r="O35" s="62"/>
      <c r="P35" s="63"/>
      <c r="Q35" s="64">
        <v>1</v>
      </c>
      <c r="R35" s="65"/>
      <c r="S35" s="66">
        <v>1</v>
      </c>
      <c r="T35" s="42" t="s">
        <v>238</v>
      </c>
      <c r="U35" s="28">
        <v>0</v>
      </c>
      <c r="V35" s="1"/>
      <c r="W35" s="105">
        <f t="shared" si="2"/>
        <v>1</v>
      </c>
      <c r="Y35" s="105">
        <f t="shared" si="7"/>
        <v>0</v>
      </c>
      <c r="Z35" s="105">
        <f t="shared" si="7"/>
        <v>0</v>
      </c>
      <c r="AA35" s="105">
        <f t="shared" si="7"/>
        <v>0</v>
      </c>
      <c r="AB35" s="105">
        <f t="shared" si="7"/>
        <v>0</v>
      </c>
      <c r="AC35" s="105">
        <f t="shared" si="7"/>
        <v>0</v>
      </c>
      <c r="AD35" s="105">
        <f t="shared" si="7"/>
        <v>0</v>
      </c>
      <c r="AE35" s="105">
        <f t="shared" si="7"/>
        <v>0</v>
      </c>
      <c r="AF35" s="105">
        <f t="shared" si="7"/>
        <v>0</v>
      </c>
      <c r="AG35" s="105">
        <f t="shared" si="7"/>
        <v>0</v>
      </c>
      <c r="AH35" s="105">
        <f t="shared" si="7"/>
        <v>0</v>
      </c>
      <c r="AI35" s="105">
        <f t="shared" si="8"/>
        <v>0</v>
      </c>
      <c r="AJ35" s="105">
        <f t="shared" si="8"/>
        <v>0</v>
      </c>
      <c r="AK35" s="105">
        <f t="shared" si="8"/>
        <v>0</v>
      </c>
      <c r="AL35" s="105">
        <f t="shared" si="8"/>
        <v>0</v>
      </c>
      <c r="AM35" s="105">
        <f t="shared" si="8"/>
        <v>0</v>
      </c>
      <c r="AN35" s="105">
        <f t="shared" si="8"/>
        <v>1</v>
      </c>
      <c r="AO35" s="105">
        <f t="shared" si="8"/>
        <v>0</v>
      </c>
      <c r="AP35" s="105">
        <f t="shared" si="8"/>
        <v>0</v>
      </c>
      <c r="AQ35" s="105">
        <f t="shared" si="8"/>
        <v>0</v>
      </c>
      <c r="AS35" s="105"/>
    </row>
    <row r="36" spans="1:45" x14ac:dyDescent="0.25">
      <c r="A36" s="56" t="s">
        <v>24</v>
      </c>
      <c r="B36" s="57" t="s">
        <v>27</v>
      </c>
      <c r="C36" s="32" t="s">
        <v>235</v>
      </c>
      <c r="D36" s="32" t="s">
        <v>103</v>
      </c>
      <c r="E36" s="32" t="s">
        <v>104</v>
      </c>
      <c r="F36" s="32">
        <v>2012</v>
      </c>
      <c r="G36" s="32" t="s">
        <v>176</v>
      </c>
      <c r="H36" s="32">
        <v>43</v>
      </c>
      <c r="I36" s="58" t="s">
        <v>177</v>
      </c>
      <c r="J36" s="59"/>
      <c r="K36" s="60"/>
      <c r="L36" s="60"/>
      <c r="M36" s="60">
        <v>1</v>
      </c>
      <c r="N36" s="61"/>
      <c r="O36" s="62"/>
      <c r="P36" s="63"/>
      <c r="Q36" s="64">
        <v>1</v>
      </c>
      <c r="R36" s="65"/>
      <c r="S36" s="66">
        <v>1</v>
      </c>
      <c r="T36" s="41" t="s">
        <v>222</v>
      </c>
      <c r="U36" s="28">
        <v>0</v>
      </c>
      <c r="V36" s="1"/>
      <c r="W36" s="105">
        <f t="shared" si="2"/>
        <v>0</v>
      </c>
      <c r="Y36" s="105">
        <f t="shared" si="7"/>
        <v>0</v>
      </c>
      <c r="Z36" s="105">
        <f t="shared" si="7"/>
        <v>0</v>
      </c>
      <c r="AA36" s="105">
        <f t="shared" si="7"/>
        <v>0</v>
      </c>
      <c r="AB36" s="105">
        <f t="shared" si="7"/>
        <v>0</v>
      </c>
      <c r="AC36" s="105">
        <f t="shared" si="7"/>
        <v>0</v>
      </c>
      <c r="AD36" s="105">
        <f t="shared" si="7"/>
        <v>0</v>
      </c>
      <c r="AE36" s="105">
        <f t="shared" si="7"/>
        <v>0</v>
      </c>
      <c r="AF36" s="105">
        <f t="shared" si="7"/>
        <v>0</v>
      </c>
      <c r="AG36" s="105">
        <f t="shared" si="7"/>
        <v>0</v>
      </c>
      <c r="AH36" s="105">
        <f t="shared" si="7"/>
        <v>0</v>
      </c>
      <c r="AI36" s="105">
        <f t="shared" si="8"/>
        <v>0</v>
      </c>
      <c r="AJ36" s="105">
        <f t="shared" si="8"/>
        <v>0</v>
      </c>
      <c r="AK36" s="105">
        <f t="shared" si="8"/>
        <v>0</v>
      </c>
      <c r="AL36" s="105">
        <f t="shared" si="8"/>
        <v>0</v>
      </c>
      <c r="AM36" s="105">
        <f t="shared" si="8"/>
        <v>0</v>
      </c>
      <c r="AN36" s="105">
        <f t="shared" si="8"/>
        <v>1</v>
      </c>
      <c r="AO36" s="105">
        <f t="shared" si="8"/>
        <v>0</v>
      </c>
      <c r="AP36" s="105">
        <f t="shared" si="8"/>
        <v>0</v>
      </c>
      <c r="AQ36" s="105">
        <f t="shared" si="8"/>
        <v>0</v>
      </c>
      <c r="AS36" s="105"/>
    </row>
    <row r="37" spans="1:45" x14ac:dyDescent="0.25">
      <c r="A37" s="56" t="s">
        <v>24</v>
      </c>
      <c r="B37" s="57" t="s">
        <v>27</v>
      </c>
      <c r="C37" s="32" t="s">
        <v>235</v>
      </c>
      <c r="D37" s="32" t="s">
        <v>109</v>
      </c>
      <c r="E37" s="32" t="s">
        <v>110</v>
      </c>
      <c r="F37" s="32">
        <v>2012</v>
      </c>
      <c r="G37" s="32" t="s">
        <v>181</v>
      </c>
      <c r="H37" s="32">
        <v>38</v>
      </c>
      <c r="I37" s="58" t="s">
        <v>182</v>
      </c>
      <c r="J37" s="59"/>
      <c r="K37" s="60">
        <v>1</v>
      </c>
      <c r="L37" s="60"/>
      <c r="M37" s="60"/>
      <c r="N37" s="61"/>
      <c r="O37" s="62"/>
      <c r="P37" s="63"/>
      <c r="Q37" s="64">
        <v>1</v>
      </c>
      <c r="R37" s="65"/>
      <c r="S37" s="66">
        <v>1</v>
      </c>
      <c r="T37" s="42" t="s">
        <v>239</v>
      </c>
      <c r="U37" s="28">
        <v>0</v>
      </c>
      <c r="V37" s="1"/>
      <c r="W37" s="105">
        <f t="shared" si="2"/>
        <v>0</v>
      </c>
      <c r="Y37" s="105">
        <f t="shared" si="7"/>
        <v>0</v>
      </c>
      <c r="Z37" s="105">
        <f t="shared" si="7"/>
        <v>0</v>
      </c>
      <c r="AA37" s="105">
        <f t="shared" si="7"/>
        <v>0</v>
      </c>
      <c r="AB37" s="105">
        <f t="shared" si="7"/>
        <v>0</v>
      </c>
      <c r="AC37" s="105">
        <f t="shared" si="7"/>
        <v>0</v>
      </c>
      <c r="AD37" s="105">
        <f t="shared" si="7"/>
        <v>0</v>
      </c>
      <c r="AE37" s="105">
        <f t="shared" si="7"/>
        <v>0</v>
      </c>
      <c r="AF37" s="105">
        <f t="shared" si="7"/>
        <v>0</v>
      </c>
      <c r="AG37" s="105">
        <f t="shared" si="7"/>
        <v>0</v>
      </c>
      <c r="AH37" s="105">
        <f t="shared" si="7"/>
        <v>0</v>
      </c>
      <c r="AI37" s="105">
        <f t="shared" si="8"/>
        <v>0</v>
      </c>
      <c r="AJ37" s="105">
        <f t="shared" si="8"/>
        <v>0</v>
      </c>
      <c r="AK37" s="105">
        <f t="shared" si="8"/>
        <v>0</v>
      </c>
      <c r="AL37" s="105">
        <f t="shared" si="8"/>
        <v>0</v>
      </c>
      <c r="AM37" s="105">
        <f t="shared" si="8"/>
        <v>0</v>
      </c>
      <c r="AN37" s="105">
        <f t="shared" si="8"/>
        <v>1</v>
      </c>
      <c r="AO37" s="105">
        <f t="shared" si="8"/>
        <v>0</v>
      </c>
      <c r="AP37" s="105">
        <f t="shared" si="8"/>
        <v>0</v>
      </c>
      <c r="AQ37" s="105">
        <f t="shared" si="8"/>
        <v>0</v>
      </c>
      <c r="AS37" s="105"/>
    </row>
    <row r="38" spans="1:45" x14ac:dyDescent="0.25">
      <c r="A38" s="56" t="s">
        <v>330</v>
      </c>
      <c r="B38" s="57" t="s">
        <v>240</v>
      </c>
      <c r="C38" s="32" t="s">
        <v>1528</v>
      </c>
      <c r="D38" s="32" t="s">
        <v>241</v>
      </c>
      <c r="E38" s="32" t="s">
        <v>331</v>
      </c>
      <c r="F38" s="32">
        <v>2012</v>
      </c>
      <c r="G38" s="32" t="s">
        <v>242</v>
      </c>
      <c r="H38" s="32">
        <v>244</v>
      </c>
      <c r="I38" s="58"/>
      <c r="J38" s="59">
        <v>1</v>
      </c>
      <c r="K38" s="60"/>
      <c r="L38" s="60"/>
      <c r="M38" s="60"/>
      <c r="N38" s="61"/>
      <c r="O38" s="62"/>
      <c r="P38" s="63">
        <v>1</v>
      </c>
      <c r="Q38" s="64"/>
      <c r="R38" s="65"/>
      <c r="S38" s="66">
        <v>1</v>
      </c>
      <c r="T38" s="42" t="s">
        <v>332</v>
      </c>
      <c r="U38" s="28">
        <v>0</v>
      </c>
      <c r="V38" s="1"/>
      <c r="W38" s="105">
        <f t="shared" si="2"/>
        <v>0</v>
      </c>
      <c r="Y38" s="105">
        <f t="shared" si="7"/>
        <v>1</v>
      </c>
      <c r="Z38" s="105">
        <f t="shared" si="7"/>
        <v>0</v>
      </c>
      <c r="AA38" s="105">
        <f t="shared" si="7"/>
        <v>0</v>
      </c>
      <c r="AB38" s="105">
        <f t="shared" si="7"/>
        <v>0</v>
      </c>
      <c r="AC38" s="105">
        <f t="shared" si="7"/>
        <v>0</v>
      </c>
      <c r="AD38" s="105">
        <f t="shared" si="7"/>
        <v>0</v>
      </c>
      <c r="AE38" s="105">
        <f t="shared" si="7"/>
        <v>0</v>
      </c>
      <c r="AF38" s="105">
        <f t="shared" si="7"/>
        <v>0</v>
      </c>
      <c r="AG38" s="105">
        <f t="shared" si="7"/>
        <v>0</v>
      </c>
      <c r="AH38" s="105">
        <f t="shared" si="7"/>
        <v>0</v>
      </c>
      <c r="AI38" s="105">
        <f t="shared" si="8"/>
        <v>1</v>
      </c>
      <c r="AJ38" s="105">
        <f t="shared" si="8"/>
        <v>0</v>
      </c>
      <c r="AK38" s="105">
        <f t="shared" si="8"/>
        <v>0</v>
      </c>
      <c r="AL38" s="105">
        <f t="shared" si="8"/>
        <v>0</v>
      </c>
      <c r="AM38" s="105">
        <f t="shared" si="8"/>
        <v>0</v>
      </c>
      <c r="AN38" s="105">
        <f t="shared" si="8"/>
        <v>0</v>
      </c>
      <c r="AO38" s="105">
        <f t="shared" si="8"/>
        <v>0</v>
      </c>
      <c r="AP38" s="105">
        <f t="shared" si="8"/>
        <v>0</v>
      </c>
      <c r="AQ38" s="105">
        <f t="shared" si="8"/>
        <v>0</v>
      </c>
      <c r="AS38" s="105"/>
    </row>
    <row r="39" spans="1:45" x14ac:dyDescent="0.25">
      <c r="A39" s="56" t="s">
        <v>333</v>
      </c>
      <c r="B39" s="57" t="s">
        <v>240</v>
      </c>
      <c r="C39" s="32" t="s">
        <v>1529</v>
      </c>
      <c r="D39" s="32" t="s">
        <v>243</v>
      </c>
      <c r="E39" s="32" t="s">
        <v>244</v>
      </c>
      <c r="F39" s="32">
        <v>2012</v>
      </c>
      <c r="G39" s="32" t="s">
        <v>245</v>
      </c>
      <c r="H39" s="32">
        <v>48</v>
      </c>
      <c r="I39" s="58" t="s">
        <v>334</v>
      </c>
      <c r="J39" s="59"/>
      <c r="K39" s="60">
        <v>1</v>
      </c>
      <c r="L39" s="60">
        <v>1</v>
      </c>
      <c r="M39" s="60"/>
      <c r="N39" s="61"/>
      <c r="O39" s="62"/>
      <c r="P39" s="63">
        <v>1</v>
      </c>
      <c r="Q39" s="64"/>
      <c r="R39" s="65"/>
      <c r="S39" s="66">
        <v>1</v>
      </c>
      <c r="T39" s="42" t="s">
        <v>335</v>
      </c>
      <c r="U39" s="28">
        <v>0</v>
      </c>
      <c r="V39" s="1"/>
      <c r="W39" s="105">
        <f t="shared" si="2"/>
        <v>1</v>
      </c>
      <c r="Y39" s="105">
        <f t="shared" si="7"/>
        <v>1</v>
      </c>
      <c r="Z39" s="105">
        <f t="shared" si="7"/>
        <v>0</v>
      </c>
      <c r="AA39" s="105">
        <f t="shared" si="7"/>
        <v>0</v>
      </c>
      <c r="AB39" s="105">
        <f t="shared" si="7"/>
        <v>0</v>
      </c>
      <c r="AC39" s="105">
        <f t="shared" si="7"/>
        <v>0</v>
      </c>
      <c r="AD39" s="105">
        <f t="shared" si="7"/>
        <v>0</v>
      </c>
      <c r="AE39" s="105">
        <f t="shared" si="7"/>
        <v>0</v>
      </c>
      <c r="AF39" s="105">
        <f t="shared" si="7"/>
        <v>1</v>
      </c>
      <c r="AG39" s="105">
        <f t="shared" si="7"/>
        <v>0</v>
      </c>
      <c r="AH39" s="105">
        <f t="shared" si="7"/>
        <v>0</v>
      </c>
      <c r="AI39" s="105">
        <f t="shared" si="8"/>
        <v>0</v>
      </c>
      <c r="AJ39" s="105">
        <f t="shared" si="8"/>
        <v>0</v>
      </c>
      <c r="AK39" s="105">
        <f t="shared" si="8"/>
        <v>0</v>
      </c>
      <c r="AL39" s="105">
        <f t="shared" si="8"/>
        <v>0</v>
      </c>
      <c r="AM39" s="105">
        <f t="shared" si="8"/>
        <v>0</v>
      </c>
      <c r="AN39" s="105">
        <f t="shared" si="8"/>
        <v>0</v>
      </c>
      <c r="AO39" s="105">
        <f t="shared" si="8"/>
        <v>0</v>
      </c>
      <c r="AP39" s="105">
        <f t="shared" si="8"/>
        <v>0</v>
      </c>
      <c r="AQ39" s="105">
        <f t="shared" si="8"/>
        <v>0</v>
      </c>
      <c r="AS39" s="105"/>
    </row>
    <row r="40" spans="1:45" x14ac:dyDescent="0.25">
      <c r="A40" s="56" t="s">
        <v>336</v>
      </c>
      <c r="B40" s="57" t="s">
        <v>240</v>
      </c>
      <c r="C40" s="32" t="s">
        <v>1530</v>
      </c>
      <c r="D40" s="32" t="s">
        <v>246</v>
      </c>
      <c r="E40" s="32" t="s">
        <v>247</v>
      </c>
      <c r="F40" s="32">
        <v>2012</v>
      </c>
      <c r="G40" s="32" t="s">
        <v>248</v>
      </c>
      <c r="H40" s="32">
        <v>42</v>
      </c>
      <c r="I40" s="58" t="s">
        <v>249</v>
      </c>
      <c r="J40" s="59">
        <v>1</v>
      </c>
      <c r="K40" s="60"/>
      <c r="L40" s="60"/>
      <c r="M40" s="60"/>
      <c r="N40" s="61"/>
      <c r="O40" s="62"/>
      <c r="P40" s="63">
        <v>1</v>
      </c>
      <c r="Q40" s="64"/>
      <c r="R40" s="65"/>
      <c r="S40" s="66">
        <v>1</v>
      </c>
      <c r="T40" s="42" t="s">
        <v>337</v>
      </c>
      <c r="U40" s="28">
        <v>0</v>
      </c>
      <c r="V40" s="1"/>
      <c r="W40" s="105">
        <f t="shared" si="2"/>
        <v>0</v>
      </c>
      <c r="Y40" s="105">
        <f t="shared" si="7"/>
        <v>1</v>
      </c>
      <c r="Z40" s="105">
        <f t="shared" si="7"/>
        <v>1</v>
      </c>
      <c r="AA40" s="105">
        <f t="shared" si="7"/>
        <v>0</v>
      </c>
      <c r="AB40" s="105">
        <f t="shared" si="7"/>
        <v>0</v>
      </c>
      <c r="AC40" s="105">
        <f t="shared" si="7"/>
        <v>0</v>
      </c>
      <c r="AD40" s="105">
        <f t="shared" si="7"/>
        <v>0</v>
      </c>
      <c r="AE40" s="105">
        <f t="shared" si="7"/>
        <v>0</v>
      </c>
      <c r="AF40" s="105">
        <f t="shared" si="7"/>
        <v>0</v>
      </c>
      <c r="AG40" s="105">
        <f t="shared" si="7"/>
        <v>0</v>
      </c>
      <c r="AH40" s="105">
        <f t="shared" si="7"/>
        <v>0</v>
      </c>
      <c r="AI40" s="105">
        <f t="shared" si="8"/>
        <v>0</v>
      </c>
      <c r="AJ40" s="105">
        <f t="shared" si="8"/>
        <v>0</v>
      </c>
      <c r="AK40" s="105">
        <f t="shared" si="8"/>
        <v>0</v>
      </c>
      <c r="AL40" s="105">
        <f t="shared" si="8"/>
        <v>0</v>
      </c>
      <c r="AM40" s="105">
        <f t="shared" si="8"/>
        <v>0</v>
      </c>
      <c r="AN40" s="105">
        <f t="shared" si="8"/>
        <v>1</v>
      </c>
      <c r="AO40" s="105">
        <f t="shared" si="8"/>
        <v>0</v>
      </c>
      <c r="AP40" s="105">
        <f t="shared" si="8"/>
        <v>0</v>
      </c>
      <c r="AQ40" s="105">
        <f t="shared" si="8"/>
        <v>0</v>
      </c>
      <c r="AS40" s="105"/>
    </row>
    <row r="41" spans="1:45" x14ac:dyDescent="0.25">
      <c r="A41" s="56" t="s">
        <v>338</v>
      </c>
      <c r="B41" s="57" t="s">
        <v>240</v>
      </c>
      <c r="C41" s="32" t="s">
        <v>1531</v>
      </c>
      <c r="D41" s="32" t="s">
        <v>250</v>
      </c>
      <c r="E41" s="32" t="s">
        <v>251</v>
      </c>
      <c r="F41" s="32">
        <v>2014</v>
      </c>
      <c r="G41" s="32" t="s">
        <v>252</v>
      </c>
      <c r="H41" s="32">
        <v>40</v>
      </c>
      <c r="I41" s="58" t="s">
        <v>339</v>
      </c>
      <c r="J41" s="59"/>
      <c r="K41" s="60">
        <v>1</v>
      </c>
      <c r="L41" s="60">
        <v>1</v>
      </c>
      <c r="M41" s="60"/>
      <c r="N41" s="61"/>
      <c r="O41" s="62"/>
      <c r="P41" s="63">
        <v>1</v>
      </c>
      <c r="Q41" s="64"/>
      <c r="R41" s="65"/>
      <c r="S41" s="66">
        <v>1</v>
      </c>
      <c r="T41" s="42" t="s">
        <v>340</v>
      </c>
      <c r="U41" s="28">
        <v>0</v>
      </c>
      <c r="V41" s="1"/>
      <c r="W41" s="105">
        <f t="shared" si="2"/>
        <v>1</v>
      </c>
      <c r="Y41" s="105">
        <f t="shared" si="7"/>
        <v>1</v>
      </c>
      <c r="Z41" s="105">
        <f t="shared" si="7"/>
        <v>0</v>
      </c>
      <c r="AA41" s="105">
        <f t="shared" si="7"/>
        <v>0</v>
      </c>
      <c r="AB41" s="105">
        <f t="shared" si="7"/>
        <v>0</v>
      </c>
      <c r="AC41" s="105">
        <f t="shared" si="7"/>
        <v>0</v>
      </c>
      <c r="AD41" s="105">
        <f t="shared" si="7"/>
        <v>0</v>
      </c>
      <c r="AE41" s="105">
        <f t="shared" si="7"/>
        <v>1</v>
      </c>
      <c r="AF41" s="105">
        <f t="shared" si="7"/>
        <v>0</v>
      </c>
      <c r="AG41" s="105">
        <f t="shared" si="7"/>
        <v>0</v>
      </c>
      <c r="AH41" s="105">
        <f t="shared" si="7"/>
        <v>0</v>
      </c>
      <c r="AI41" s="105">
        <f t="shared" si="8"/>
        <v>0</v>
      </c>
      <c r="AJ41" s="105">
        <f t="shared" si="8"/>
        <v>1</v>
      </c>
      <c r="AK41" s="105">
        <f t="shared" si="8"/>
        <v>0</v>
      </c>
      <c r="AL41" s="105">
        <f t="shared" si="8"/>
        <v>0</v>
      </c>
      <c r="AM41" s="105">
        <f t="shared" si="8"/>
        <v>0</v>
      </c>
      <c r="AN41" s="105">
        <f t="shared" si="8"/>
        <v>0</v>
      </c>
      <c r="AO41" s="105">
        <f t="shared" si="8"/>
        <v>0</v>
      </c>
      <c r="AP41" s="105">
        <f t="shared" si="8"/>
        <v>0</v>
      </c>
      <c r="AQ41" s="105">
        <f t="shared" si="8"/>
        <v>0</v>
      </c>
      <c r="AS41" s="105"/>
    </row>
    <row r="42" spans="1:45" x14ac:dyDescent="0.25">
      <c r="A42" s="56" t="s">
        <v>341</v>
      </c>
      <c r="B42" s="57" t="s">
        <v>240</v>
      </c>
      <c r="C42" s="32" t="s">
        <v>1532</v>
      </c>
      <c r="D42" s="32" t="s">
        <v>253</v>
      </c>
      <c r="E42" s="32" t="s">
        <v>342</v>
      </c>
      <c r="F42" s="32">
        <v>2014</v>
      </c>
      <c r="G42" s="32" t="s">
        <v>254</v>
      </c>
      <c r="H42" s="32">
        <v>39</v>
      </c>
      <c r="I42" s="58" t="s">
        <v>343</v>
      </c>
      <c r="J42" s="59"/>
      <c r="K42" s="60">
        <v>1</v>
      </c>
      <c r="L42" s="60"/>
      <c r="M42" s="60"/>
      <c r="N42" s="61"/>
      <c r="O42" s="62"/>
      <c r="P42" s="63">
        <v>1</v>
      </c>
      <c r="Q42" s="64"/>
      <c r="R42" s="65"/>
      <c r="S42" s="66">
        <v>1</v>
      </c>
      <c r="T42" s="42" t="s">
        <v>344</v>
      </c>
      <c r="U42" s="28">
        <v>0</v>
      </c>
      <c r="V42" s="1"/>
      <c r="W42" s="105">
        <f t="shared" si="2"/>
        <v>0</v>
      </c>
      <c r="Y42" s="105">
        <f t="shared" si="7"/>
        <v>1</v>
      </c>
      <c r="Z42" s="105">
        <f t="shared" si="7"/>
        <v>1</v>
      </c>
      <c r="AA42" s="105">
        <f t="shared" si="7"/>
        <v>0</v>
      </c>
      <c r="AB42" s="105">
        <f t="shared" si="7"/>
        <v>0</v>
      </c>
      <c r="AC42" s="105">
        <f t="shared" si="7"/>
        <v>0</v>
      </c>
      <c r="AD42" s="105">
        <f t="shared" si="7"/>
        <v>1</v>
      </c>
      <c r="AE42" s="105">
        <f t="shared" si="7"/>
        <v>0</v>
      </c>
      <c r="AF42" s="105">
        <f t="shared" si="7"/>
        <v>0</v>
      </c>
      <c r="AG42" s="105">
        <f t="shared" si="7"/>
        <v>0</v>
      </c>
      <c r="AH42" s="105">
        <f t="shared" si="7"/>
        <v>0</v>
      </c>
      <c r="AI42" s="105">
        <f t="shared" si="8"/>
        <v>0</v>
      </c>
      <c r="AJ42" s="105">
        <f t="shared" si="8"/>
        <v>1</v>
      </c>
      <c r="AK42" s="105">
        <f t="shared" si="8"/>
        <v>0</v>
      </c>
      <c r="AL42" s="105">
        <f t="shared" si="8"/>
        <v>1</v>
      </c>
      <c r="AM42" s="105">
        <f t="shared" si="8"/>
        <v>0</v>
      </c>
      <c r="AN42" s="105">
        <f t="shared" si="8"/>
        <v>1</v>
      </c>
      <c r="AO42" s="105">
        <f t="shared" si="8"/>
        <v>0</v>
      </c>
      <c r="AP42" s="105">
        <f t="shared" si="8"/>
        <v>0</v>
      </c>
      <c r="AQ42" s="105">
        <f t="shared" si="8"/>
        <v>0</v>
      </c>
      <c r="AS42" s="105"/>
    </row>
    <row r="43" spans="1:45" x14ac:dyDescent="0.25">
      <c r="A43" s="56" t="s">
        <v>345</v>
      </c>
      <c r="B43" s="57" t="s">
        <v>240</v>
      </c>
      <c r="C43" s="32" t="s">
        <v>1529</v>
      </c>
      <c r="D43" s="32" t="s">
        <v>255</v>
      </c>
      <c r="E43" s="32" t="s">
        <v>256</v>
      </c>
      <c r="F43" s="32">
        <v>2012</v>
      </c>
      <c r="G43" s="32" t="s">
        <v>257</v>
      </c>
      <c r="H43" s="32">
        <v>39</v>
      </c>
      <c r="I43" s="58" t="s">
        <v>258</v>
      </c>
      <c r="J43" s="59">
        <v>1</v>
      </c>
      <c r="K43" s="60"/>
      <c r="L43" s="60"/>
      <c r="M43" s="60"/>
      <c r="N43" s="61"/>
      <c r="O43" s="62"/>
      <c r="P43" s="63">
        <v>1</v>
      </c>
      <c r="Q43" s="64"/>
      <c r="R43" s="65"/>
      <c r="S43" s="66">
        <v>1</v>
      </c>
      <c r="T43" s="42" t="s">
        <v>346</v>
      </c>
      <c r="U43" s="28">
        <v>0</v>
      </c>
      <c r="V43" s="1"/>
      <c r="W43" s="105">
        <f t="shared" si="2"/>
        <v>0</v>
      </c>
      <c r="Y43" s="105">
        <f t="shared" ref="Y43:AH52" si="9">IF(ISNUMBER(SEARCH(Y$2,$C43)),1,0)</f>
        <v>1</v>
      </c>
      <c r="Z43" s="105">
        <f t="shared" si="9"/>
        <v>0</v>
      </c>
      <c r="AA43" s="105">
        <f t="shared" si="9"/>
        <v>0</v>
      </c>
      <c r="AB43" s="105">
        <f t="shared" si="9"/>
        <v>0</v>
      </c>
      <c r="AC43" s="105">
        <f t="shared" si="9"/>
        <v>0</v>
      </c>
      <c r="AD43" s="105">
        <f t="shared" si="9"/>
        <v>0</v>
      </c>
      <c r="AE43" s="105">
        <f t="shared" si="9"/>
        <v>0</v>
      </c>
      <c r="AF43" s="105">
        <f t="shared" si="9"/>
        <v>1</v>
      </c>
      <c r="AG43" s="105">
        <f t="shared" si="9"/>
        <v>0</v>
      </c>
      <c r="AH43" s="105">
        <f t="shared" si="9"/>
        <v>0</v>
      </c>
      <c r="AI43" s="105">
        <f t="shared" ref="AI43:AQ52" si="10">IF(ISNUMBER(SEARCH(AI$2,$C43)),1,0)</f>
        <v>0</v>
      </c>
      <c r="AJ43" s="105">
        <f t="shared" si="10"/>
        <v>0</v>
      </c>
      <c r="AK43" s="105">
        <f t="shared" si="10"/>
        <v>0</v>
      </c>
      <c r="AL43" s="105">
        <f t="shared" si="10"/>
        <v>0</v>
      </c>
      <c r="AM43" s="105">
        <f t="shared" si="10"/>
        <v>0</v>
      </c>
      <c r="AN43" s="105">
        <f t="shared" si="10"/>
        <v>0</v>
      </c>
      <c r="AO43" s="105">
        <f t="shared" si="10"/>
        <v>0</v>
      </c>
      <c r="AP43" s="105">
        <f t="shared" si="10"/>
        <v>0</v>
      </c>
      <c r="AQ43" s="105">
        <f t="shared" si="10"/>
        <v>0</v>
      </c>
      <c r="AS43" s="105"/>
    </row>
    <row r="44" spans="1:45" x14ac:dyDescent="0.25">
      <c r="A44" s="56" t="s">
        <v>347</v>
      </c>
      <c r="B44" s="57" t="s">
        <v>240</v>
      </c>
      <c r="C44" s="32" t="s">
        <v>1533</v>
      </c>
      <c r="D44" s="32" t="s">
        <v>259</v>
      </c>
      <c r="E44" s="32" t="s">
        <v>260</v>
      </c>
      <c r="F44" s="32">
        <v>2012</v>
      </c>
      <c r="G44" s="32" t="s">
        <v>261</v>
      </c>
      <c r="H44" s="32">
        <v>38</v>
      </c>
      <c r="I44" s="58" t="s">
        <v>348</v>
      </c>
      <c r="J44" s="59"/>
      <c r="K44" s="60">
        <v>1</v>
      </c>
      <c r="L44" s="60"/>
      <c r="M44" s="60"/>
      <c r="N44" s="61"/>
      <c r="O44" s="62"/>
      <c r="P44" s="63">
        <v>1</v>
      </c>
      <c r="Q44" s="64"/>
      <c r="R44" s="65">
        <v>1</v>
      </c>
      <c r="S44" s="66"/>
      <c r="T44" s="42" t="s">
        <v>349</v>
      </c>
      <c r="U44" s="28">
        <v>0</v>
      </c>
      <c r="V44" s="1"/>
      <c r="W44" s="105">
        <f t="shared" si="2"/>
        <v>0</v>
      </c>
      <c r="Y44" s="105">
        <f t="shared" si="9"/>
        <v>1</v>
      </c>
      <c r="Z44" s="105">
        <f t="shared" si="9"/>
        <v>0</v>
      </c>
      <c r="AA44" s="105">
        <f t="shared" si="9"/>
        <v>1</v>
      </c>
      <c r="AB44" s="105">
        <f t="shared" si="9"/>
        <v>0</v>
      </c>
      <c r="AC44" s="105">
        <f t="shared" si="9"/>
        <v>0</v>
      </c>
      <c r="AD44" s="105">
        <f t="shared" si="9"/>
        <v>0</v>
      </c>
      <c r="AE44" s="105">
        <f t="shared" si="9"/>
        <v>0</v>
      </c>
      <c r="AF44" s="105">
        <f t="shared" si="9"/>
        <v>0</v>
      </c>
      <c r="AG44" s="105">
        <f t="shared" si="9"/>
        <v>0</v>
      </c>
      <c r="AH44" s="105">
        <f t="shared" si="9"/>
        <v>0</v>
      </c>
      <c r="AI44" s="105">
        <f t="shared" si="10"/>
        <v>0</v>
      </c>
      <c r="AJ44" s="105">
        <f t="shared" si="10"/>
        <v>1</v>
      </c>
      <c r="AK44" s="105">
        <f t="shared" si="10"/>
        <v>0</v>
      </c>
      <c r="AL44" s="105">
        <f t="shared" si="10"/>
        <v>0</v>
      </c>
      <c r="AM44" s="105">
        <f t="shared" si="10"/>
        <v>0</v>
      </c>
      <c r="AN44" s="105">
        <f t="shared" si="10"/>
        <v>0</v>
      </c>
      <c r="AO44" s="105">
        <f t="shared" si="10"/>
        <v>0</v>
      </c>
      <c r="AP44" s="105">
        <f t="shared" si="10"/>
        <v>0</v>
      </c>
      <c r="AQ44" s="105">
        <f t="shared" si="10"/>
        <v>1</v>
      </c>
      <c r="AS44" s="105"/>
    </row>
    <row r="45" spans="1:45" x14ac:dyDescent="0.25">
      <c r="A45" s="56" t="s">
        <v>350</v>
      </c>
      <c r="B45" s="57" t="s">
        <v>240</v>
      </c>
      <c r="C45" s="32" t="s">
        <v>1529</v>
      </c>
      <c r="D45" s="32" t="s">
        <v>262</v>
      </c>
      <c r="E45" s="32" t="s">
        <v>263</v>
      </c>
      <c r="F45" s="32">
        <v>2012</v>
      </c>
      <c r="G45" s="32" t="s">
        <v>257</v>
      </c>
      <c r="H45" s="32">
        <v>37</v>
      </c>
      <c r="I45" s="58" t="s">
        <v>351</v>
      </c>
      <c r="J45" s="59"/>
      <c r="K45" s="60">
        <v>1</v>
      </c>
      <c r="L45" s="60"/>
      <c r="M45" s="60"/>
      <c r="N45" s="61"/>
      <c r="O45" s="62"/>
      <c r="P45" s="63">
        <v>1</v>
      </c>
      <c r="Q45" s="64"/>
      <c r="R45" s="65"/>
      <c r="S45" s="66">
        <v>1</v>
      </c>
      <c r="T45" s="42" t="s">
        <v>352</v>
      </c>
      <c r="U45" s="28">
        <v>0</v>
      </c>
      <c r="V45" s="1"/>
      <c r="W45" s="105">
        <f t="shared" si="2"/>
        <v>0</v>
      </c>
      <c r="Y45" s="105">
        <f t="shared" si="9"/>
        <v>1</v>
      </c>
      <c r="Z45" s="105">
        <f t="shared" si="9"/>
        <v>0</v>
      </c>
      <c r="AA45" s="105">
        <f t="shared" si="9"/>
        <v>0</v>
      </c>
      <c r="AB45" s="105">
        <f t="shared" si="9"/>
        <v>0</v>
      </c>
      <c r="AC45" s="105">
        <f t="shared" si="9"/>
        <v>0</v>
      </c>
      <c r="AD45" s="105">
        <f t="shared" si="9"/>
        <v>0</v>
      </c>
      <c r="AE45" s="105">
        <f t="shared" si="9"/>
        <v>0</v>
      </c>
      <c r="AF45" s="105">
        <f t="shared" si="9"/>
        <v>1</v>
      </c>
      <c r="AG45" s="105">
        <f t="shared" si="9"/>
        <v>0</v>
      </c>
      <c r="AH45" s="105">
        <f t="shared" si="9"/>
        <v>0</v>
      </c>
      <c r="AI45" s="105">
        <f t="shared" si="10"/>
        <v>0</v>
      </c>
      <c r="AJ45" s="105">
        <f t="shared" si="10"/>
        <v>0</v>
      </c>
      <c r="AK45" s="105">
        <f t="shared" si="10"/>
        <v>0</v>
      </c>
      <c r="AL45" s="105">
        <f t="shared" si="10"/>
        <v>0</v>
      </c>
      <c r="AM45" s="105">
        <f t="shared" si="10"/>
        <v>0</v>
      </c>
      <c r="AN45" s="105">
        <f t="shared" si="10"/>
        <v>0</v>
      </c>
      <c r="AO45" s="105">
        <f t="shared" si="10"/>
        <v>0</v>
      </c>
      <c r="AP45" s="105">
        <f t="shared" si="10"/>
        <v>0</v>
      </c>
      <c r="AQ45" s="105">
        <f t="shared" si="10"/>
        <v>0</v>
      </c>
      <c r="AS45" s="105"/>
    </row>
    <row r="46" spans="1:45" x14ac:dyDescent="0.25">
      <c r="A46" s="56" t="s">
        <v>353</v>
      </c>
      <c r="B46" s="57" t="s">
        <v>240</v>
      </c>
      <c r="C46" s="32" t="s">
        <v>1534</v>
      </c>
      <c r="D46" s="32" t="s">
        <v>264</v>
      </c>
      <c r="E46" s="32" t="s">
        <v>265</v>
      </c>
      <c r="F46" s="32">
        <v>2012</v>
      </c>
      <c r="G46" s="32" t="s">
        <v>254</v>
      </c>
      <c r="H46" s="32">
        <v>37</v>
      </c>
      <c r="I46" s="58" t="s">
        <v>354</v>
      </c>
      <c r="J46" s="59"/>
      <c r="K46" s="60">
        <v>1</v>
      </c>
      <c r="L46" s="60"/>
      <c r="M46" s="60"/>
      <c r="N46" s="61"/>
      <c r="O46" s="62"/>
      <c r="P46" s="63">
        <v>1</v>
      </c>
      <c r="Q46" s="64"/>
      <c r="R46" s="65"/>
      <c r="S46" s="66">
        <v>1</v>
      </c>
      <c r="T46" s="42" t="s">
        <v>355</v>
      </c>
      <c r="U46" s="28">
        <v>0</v>
      </c>
      <c r="V46" s="1"/>
      <c r="W46" s="105">
        <f t="shared" si="2"/>
        <v>0</v>
      </c>
      <c r="Y46" s="105">
        <f t="shared" si="9"/>
        <v>1</v>
      </c>
      <c r="Z46" s="105">
        <f t="shared" si="9"/>
        <v>1</v>
      </c>
      <c r="AA46" s="105">
        <f t="shared" si="9"/>
        <v>0</v>
      </c>
      <c r="AB46" s="105">
        <f t="shared" si="9"/>
        <v>0</v>
      </c>
      <c r="AC46" s="105">
        <f t="shared" si="9"/>
        <v>0</v>
      </c>
      <c r="AD46" s="105">
        <f t="shared" si="9"/>
        <v>1</v>
      </c>
      <c r="AE46" s="105">
        <f t="shared" si="9"/>
        <v>0</v>
      </c>
      <c r="AF46" s="105">
        <f t="shared" si="9"/>
        <v>0</v>
      </c>
      <c r="AG46" s="105">
        <f t="shared" si="9"/>
        <v>0</v>
      </c>
      <c r="AH46" s="105">
        <f t="shared" si="9"/>
        <v>0</v>
      </c>
      <c r="AI46" s="105">
        <f t="shared" si="10"/>
        <v>0</v>
      </c>
      <c r="AJ46" s="105">
        <f t="shared" si="10"/>
        <v>1</v>
      </c>
      <c r="AK46" s="105">
        <f t="shared" si="10"/>
        <v>0</v>
      </c>
      <c r="AL46" s="105">
        <f t="shared" si="10"/>
        <v>1</v>
      </c>
      <c r="AM46" s="105">
        <f t="shared" si="10"/>
        <v>0</v>
      </c>
      <c r="AN46" s="105">
        <f t="shared" si="10"/>
        <v>0</v>
      </c>
      <c r="AO46" s="105">
        <f t="shared" si="10"/>
        <v>0</v>
      </c>
      <c r="AP46" s="105">
        <f t="shared" si="10"/>
        <v>0</v>
      </c>
      <c r="AQ46" s="105">
        <f t="shared" si="10"/>
        <v>0</v>
      </c>
      <c r="AS46" s="105"/>
    </row>
    <row r="47" spans="1:45" x14ac:dyDescent="0.25">
      <c r="A47" s="56" t="s">
        <v>356</v>
      </c>
      <c r="B47" s="57" t="s">
        <v>240</v>
      </c>
      <c r="C47" s="32" t="s">
        <v>1535</v>
      </c>
      <c r="D47" s="32" t="s">
        <v>266</v>
      </c>
      <c r="E47" s="32" t="s">
        <v>267</v>
      </c>
      <c r="F47" s="32">
        <v>2013</v>
      </c>
      <c r="G47" s="32" t="s">
        <v>268</v>
      </c>
      <c r="H47" s="32">
        <v>35</v>
      </c>
      <c r="I47" s="58" t="s">
        <v>357</v>
      </c>
      <c r="J47" s="59">
        <v>1</v>
      </c>
      <c r="K47" s="60"/>
      <c r="L47" s="60"/>
      <c r="M47" s="60"/>
      <c r="N47" s="61"/>
      <c r="O47" s="62"/>
      <c r="P47" s="63">
        <v>1</v>
      </c>
      <c r="Q47" s="64"/>
      <c r="R47" s="65">
        <v>1</v>
      </c>
      <c r="S47" s="66"/>
      <c r="T47" s="42" t="s">
        <v>358</v>
      </c>
      <c r="U47" s="28">
        <v>0</v>
      </c>
      <c r="V47" s="1"/>
      <c r="W47" s="105">
        <f t="shared" si="2"/>
        <v>0</v>
      </c>
      <c r="Y47" s="105">
        <f t="shared" si="9"/>
        <v>1</v>
      </c>
      <c r="Z47" s="105">
        <f t="shared" si="9"/>
        <v>0</v>
      </c>
      <c r="AA47" s="105">
        <f t="shared" si="9"/>
        <v>0</v>
      </c>
      <c r="AB47" s="105">
        <f t="shared" si="9"/>
        <v>0</v>
      </c>
      <c r="AC47" s="105">
        <f t="shared" si="9"/>
        <v>0</v>
      </c>
      <c r="AD47" s="105">
        <f t="shared" si="9"/>
        <v>0</v>
      </c>
      <c r="AE47" s="105">
        <f t="shared" si="9"/>
        <v>0</v>
      </c>
      <c r="AF47" s="105">
        <f t="shared" si="9"/>
        <v>0</v>
      </c>
      <c r="AG47" s="105">
        <f t="shared" si="9"/>
        <v>0</v>
      </c>
      <c r="AH47" s="105">
        <f t="shared" si="9"/>
        <v>0</v>
      </c>
      <c r="AI47" s="105">
        <f t="shared" si="10"/>
        <v>0</v>
      </c>
      <c r="AJ47" s="105">
        <f t="shared" si="10"/>
        <v>0</v>
      </c>
      <c r="AK47" s="105">
        <f t="shared" si="10"/>
        <v>0</v>
      </c>
      <c r="AL47" s="105">
        <f t="shared" si="10"/>
        <v>0</v>
      </c>
      <c r="AM47" s="105">
        <f t="shared" si="10"/>
        <v>0</v>
      </c>
      <c r="AN47" s="105">
        <f t="shared" si="10"/>
        <v>0</v>
      </c>
      <c r="AO47" s="105">
        <f t="shared" si="10"/>
        <v>0</v>
      </c>
      <c r="AP47" s="105">
        <f t="shared" si="10"/>
        <v>0</v>
      </c>
      <c r="AQ47" s="105">
        <f t="shared" si="10"/>
        <v>0</v>
      </c>
      <c r="AS47" s="105"/>
    </row>
    <row r="48" spans="1:45" x14ac:dyDescent="0.25">
      <c r="A48" s="56" t="s">
        <v>359</v>
      </c>
      <c r="B48" s="57" t="s">
        <v>240</v>
      </c>
      <c r="C48" s="32" t="s">
        <v>1530</v>
      </c>
      <c r="D48" s="32" t="s">
        <v>269</v>
      </c>
      <c r="E48" s="32" t="s">
        <v>270</v>
      </c>
      <c r="F48" s="32">
        <v>2012</v>
      </c>
      <c r="G48" s="32" t="s">
        <v>248</v>
      </c>
      <c r="H48" s="32">
        <v>34</v>
      </c>
      <c r="I48" s="58" t="s">
        <v>360</v>
      </c>
      <c r="J48" s="59">
        <v>1</v>
      </c>
      <c r="K48" s="60"/>
      <c r="L48" s="60"/>
      <c r="M48" s="60"/>
      <c r="N48" s="61"/>
      <c r="O48" s="62"/>
      <c r="P48" s="63">
        <v>1</v>
      </c>
      <c r="Q48" s="64"/>
      <c r="R48" s="65"/>
      <c r="S48" s="66">
        <v>1</v>
      </c>
      <c r="T48" s="42" t="s">
        <v>361</v>
      </c>
      <c r="U48" s="28">
        <v>0</v>
      </c>
      <c r="V48" s="1"/>
      <c r="W48" s="105">
        <f t="shared" si="2"/>
        <v>0</v>
      </c>
      <c r="Y48" s="105">
        <f t="shared" si="9"/>
        <v>1</v>
      </c>
      <c r="Z48" s="105">
        <f t="shared" si="9"/>
        <v>1</v>
      </c>
      <c r="AA48" s="105">
        <f t="shared" si="9"/>
        <v>0</v>
      </c>
      <c r="AB48" s="105">
        <f t="shared" si="9"/>
        <v>0</v>
      </c>
      <c r="AC48" s="105">
        <f t="shared" si="9"/>
        <v>0</v>
      </c>
      <c r="AD48" s="105">
        <f t="shared" si="9"/>
        <v>0</v>
      </c>
      <c r="AE48" s="105">
        <f t="shared" si="9"/>
        <v>0</v>
      </c>
      <c r="AF48" s="105">
        <f t="shared" si="9"/>
        <v>0</v>
      </c>
      <c r="AG48" s="105">
        <f t="shared" si="9"/>
        <v>0</v>
      </c>
      <c r="AH48" s="105">
        <f t="shared" si="9"/>
        <v>0</v>
      </c>
      <c r="AI48" s="105">
        <f t="shared" si="10"/>
        <v>0</v>
      </c>
      <c r="AJ48" s="105">
        <f t="shared" si="10"/>
        <v>0</v>
      </c>
      <c r="AK48" s="105">
        <f t="shared" si="10"/>
        <v>0</v>
      </c>
      <c r="AL48" s="105">
        <f t="shared" si="10"/>
        <v>0</v>
      </c>
      <c r="AM48" s="105">
        <f t="shared" si="10"/>
        <v>0</v>
      </c>
      <c r="AN48" s="105">
        <f t="shared" si="10"/>
        <v>1</v>
      </c>
      <c r="AO48" s="105">
        <f t="shared" si="10"/>
        <v>0</v>
      </c>
      <c r="AP48" s="105">
        <f t="shared" si="10"/>
        <v>0</v>
      </c>
      <c r="AQ48" s="105">
        <f t="shared" si="10"/>
        <v>0</v>
      </c>
      <c r="AS48" s="105"/>
    </row>
    <row r="49" spans="1:45" x14ac:dyDescent="0.25">
      <c r="A49" s="56" t="s">
        <v>362</v>
      </c>
      <c r="B49" s="57" t="s">
        <v>240</v>
      </c>
      <c r="C49" s="32" t="s">
        <v>1536</v>
      </c>
      <c r="D49" s="32" t="s">
        <v>271</v>
      </c>
      <c r="E49" s="32" t="s">
        <v>272</v>
      </c>
      <c r="F49" s="32">
        <v>2012</v>
      </c>
      <c r="G49" s="32" t="s">
        <v>273</v>
      </c>
      <c r="H49" s="32">
        <v>34</v>
      </c>
      <c r="I49" s="58" t="s">
        <v>363</v>
      </c>
      <c r="J49" s="59">
        <v>1</v>
      </c>
      <c r="K49" s="60"/>
      <c r="L49" s="60"/>
      <c r="M49" s="60"/>
      <c r="N49" s="61"/>
      <c r="O49" s="62"/>
      <c r="P49" s="63">
        <v>1</v>
      </c>
      <c r="Q49" s="64"/>
      <c r="R49" s="65"/>
      <c r="S49" s="66">
        <v>1</v>
      </c>
      <c r="T49" s="42" t="s">
        <v>364</v>
      </c>
      <c r="U49" s="28">
        <v>0</v>
      </c>
      <c r="V49" s="1"/>
      <c r="W49" s="105">
        <f t="shared" si="2"/>
        <v>0</v>
      </c>
      <c r="Y49" s="105">
        <f t="shared" si="9"/>
        <v>1</v>
      </c>
      <c r="Z49" s="105">
        <f t="shared" si="9"/>
        <v>1</v>
      </c>
      <c r="AA49" s="105">
        <f t="shared" si="9"/>
        <v>0</v>
      </c>
      <c r="AB49" s="105">
        <f t="shared" si="9"/>
        <v>0</v>
      </c>
      <c r="AC49" s="105">
        <f t="shared" si="9"/>
        <v>0</v>
      </c>
      <c r="AD49" s="105">
        <f t="shared" si="9"/>
        <v>0</v>
      </c>
      <c r="AE49" s="105">
        <f t="shared" si="9"/>
        <v>0</v>
      </c>
      <c r="AF49" s="105">
        <f t="shared" si="9"/>
        <v>0</v>
      </c>
      <c r="AG49" s="105">
        <f t="shared" si="9"/>
        <v>0</v>
      </c>
      <c r="AH49" s="105">
        <f t="shared" si="9"/>
        <v>0</v>
      </c>
      <c r="AI49" s="105">
        <f t="shared" si="10"/>
        <v>0</v>
      </c>
      <c r="AJ49" s="105">
        <f t="shared" si="10"/>
        <v>1</v>
      </c>
      <c r="AK49" s="105">
        <f t="shared" si="10"/>
        <v>1</v>
      </c>
      <c r="AL49" s="105">
        <f t="shared" si="10"/>
        <v>0</v>
      </c>
      <c r="AM49" s="105">
        <f t="shared" si="10"/>
        <v>0</v>
      </c>
      <c r="AN49" s="105">
        <f t="shared" si="10"/>
        <v>1</v>
      </c>
      <c r="AO49" s="105">
        <f t="shared" si="10"/>
        <v>0</v>
      </c>
      <c r="AP49" s="105">
        <f t="shared" si="10"/>
        <v>0</v>
      </c>
      <c r="AQ49" s="105">
        <f t="shared" si="10"/>
        <v>0</v>
      </c>
      <c r="AS49" s="105"/>
    </row>
    <row r="50" spans="1:45" x14ac:dyDescent="0.25">
      <c r="A50" s="56" t="s">
        <v>365</v>
      </c>
      <c r="B50" s="57" t="s">
        <v>240</v>
      </c>
      <c r="C50" s="32" t="s">
        <v>1537</v>
      </c>
      <c r="D50" s="32" t="s">
        <v>274</v>
      </c>
      <c r="E50" s="32" t="s">
        <v>275</v>
      </c>
      <c r="F50" s="32">
        <v>2012</v>
      </c>
      <c r="G50" s="32" t="s">
        <v>276</v>
      </c>
      <c r="H50" s="32">
        <v>33</v>
      </c>
      <c r="I50" s="58" t="s">
        <v>366</v>
      </c>
      <c r="J50" s="59"/>
      <c r="K50" s="60"/>
      <c r="L50" s="60"/>
      <c r="M50" s="60"/>
      <c r="N50" s="61">
        <v>1</v>
      </c>
      <c r="O50" s="62"/>
      <c r="P50" s="63">
        <v>1</v>
      </c>
      <c r="Q50" s="64"/>
      <c r="R50" s="65">
        <v>1</v>
      </c>
      <c r="S50" s="66"/>
      <c r="T50" s="42" t="s">
        <v>367</v>
      </c>
      <c r="U50" s="28">
        <v>0</v>
      </c>
      <c r="V50" s="1"/>
      <c r="W50" s="105">
        <f t="shared" si="2"/>
        <v>0</v>
      </c>
      <c r="Y50" s="105">
        <f t="shared" si="9"/>
        <v>1</v>
      </c>
      <c r="Z50" s="105">
        <f t="shared" si="9"/>
        <v>0</v>
      </c>
      <c r="AA50" s="105">
        <f t="shared" si="9"/>
        <v>0</v>
      </c>
      <c r="AB50" s="105">
        <f t="shared" si="9"/>
        <v>0</v>
      </c>
      <c r="AC50" s="105">
        <f t="shared" si="9"/>
        <v>0</v>
      </c>
      <c r="AD50" s="105">
        <f t="shared" si="9"/>
        <v>0</v>
      </c>
      <c r="AE50" s="105">
        <f t="shared" si="9"/>
        <v>0</v>
      </c>
      <c r="AF50" s="105">
        <f t="shared" si="9"/>
        <v>0</v>
      </c>
      <c r="AG50" s="105">
        <f t="shared" si="9"/>
        <v>0</v>
      </c>
      <c r="AH50" s="105">
        <f t="shared" si="9"/>
        <v>0</v>
      </c>
      <c r="AI50" s="105">
        <f t="shared" si="10"/>
        <v>0</v>
      </c>
      <c r="AJ50" s="105">
        <f t="shared" si="10"/>
        <v>1</v>
      </c>
      <c r="AK50" s="105">
        <f t="shared" si="10"/>
        <v>0</v>
      </c>
      <c r="AL50" s="105">
        <f t="shared" si="10"/>
        <v>0</v>
      </c>
      <c r="AM50" s="105">
        <f t="shared" si="10"/>
        <v>0</v>
      </c>
      <c r="AN50" s="105">
        <f t="shared" si="10"/>
        <v>0</v>
      </c>
      <c r="AO50" s="105">
        <f t="shared" si="10"/>
        <v>0</v>
      </c>
      <c r="AP50" s="105">
        <f t="shared" si="10"/>
        <v>0</v>
      </c>
      <c r="AQ50" s="105">
        <f t="shared" si="10"/>
        <v>0</v>
      </c>
      <c r="AS50" s="105"/>
    </row>
    <row r="51" spans="1:45" x14ac:dyDescent="0.25">
      <c r="A51" s="56" t="s">
        <v>368</v>
      </c>
      <c r="B51" s="57" t="s">
        <v>240</v>
      </c>
      <c r="C51" s="32" t="s">
        <v>1529</v>
      </c>
      <c r="D51" s="32" t="s">
        <v>277</v>
      </c>
      <c r="E51" s="32" t="s">
        <v>278</v>
      </c>
      <c r="F51" s="32">
        <v>2013</v>
      </c>
      <c r="G51" s="32" t="s">
        <v>257</v>
      </c>
      <c r="H51" s="32">
        <v>32</v>
      </c>
      <c r="I51" s="58" t="s">
        <v>369</v>
      </c>
      <c r="J51" s="59"/>
      <c r="K51" s="60"/>
      <c r="L51" s="60"/>
      <c r="M51" s="60"/>
      <c r="N51" s="61">
        <v>1</v>
      </c>
      <c r="O51" s="62"/>
      <c r="P51" s="63">
        <v>1</v>
      </c>
      <c r="Q51" s="64"/>
      <c r="R51" s="65"/>
      <c r="S51" s="66">
        <v>1</v>
      </c>
      <c r="T51" s="42" t="s">
        <v>370</v>
      </c>
      <c r="U51" s="28">
        <v>0</v>
      </c>
      <c r="V51" s="1"/>
      <c r="W51" s="105">
        <f t="shared" si="2"/>
        <v>0</v>
      </c>
      <c r="Y51" s="105">
        <f t="shared" si="9"/>
        <v>1</v>
      </c>
      <c r="Z51" s="105">
        <f t="shared" si="9"/>
        <v>0</v>
      </c>
      <c r="AA51" s="105">
        <f t="shared" si="9"/>
        <v>0</v>
      </c>
      <c r="AB51" s="105">
        <f t="shared" si="9"/>
        <v>0</v>
      </c>
      <c r="AC51" s="105">
        <f t="shared" si="9"/>
        <v>0</v>
      </c>
      <c r="AD51" s="105">
        <f t="shared" si="9"/>
        <v>0</v>
      </c>
      <c r="AE51" s="105">
        <f t="shared" si="9"/>
        <v>0</v>
      </c>
      <c r="AF51" s="105">
        <f t="shared" si="9"/>
        <v>1</v>
      </c>
      <c r="AG51" s="105">
        <f t="shared" si="9"/>
        <v>0</v>
      </c>
      <c r="AH51" s="105">
        <f t="shared" si="9"/>
        <v>0</v>
      </c>
      <c r="AI51" s="105">
        <f t="shared" si="10"/>
        <v>0</v>
      </c>
      <c r="AJ51" s="105">
        <f t="shared" si="10"/>
        <v>0</v>
      </c>
      <c r="AK51" s="105">
        <f t="shared" si="10"/>
        <v>0</v>
      </c>
      <c r="AL51" s="105">
        <f t="shared" si="10"/>
        <v>0</v>
      </c>
      <c r="AM51" s="105">
        <f t="shared" si="10"/>
        <v>0</v>
      </c>
      <c r="AN51" s="105">
        <f t="shared" si="10"/>
        <v>0</v>
      </c>
      <c r="AO51" s="105">
        <f t="shared" si="10"/>
        <v>0</v>
      </c>
      <c r="AP51" s="105">
        <f t="shared" si="10"/>
        <v>0</v>
      </c>
      <c r="AQ51" s="105">
        <f t="shared" si="10"/>
        <v>0</v>
      </c>
      <c r="AS51" s="105"/>
    </row>
    <row r="52" spans="1:45" x14ac:dyDescent="0.25">
      <c r="A52" s="56" t="s">
        <v>371</v>
      </c>
      <c r="B52" s="57" t="s">
        <v>240</v>
      </c>
      <c r="C52" s="32" t="s">
        <v>1533</v>
      </c>
      <c r="D52" s="32" t="s">
        <v>279</v>
      </c>
      <c r="E52" s="32" t="s">
        <v>280</v>
      </c>
      <c r="F52" s="32">
        <v>2012</v>
      </c>
      <c r="G52" s="32" t="s">
        <v>261</v>
      </c>
      <c r="H52" s="32">
        <v>31</v>
      </c>
      <c r="I52" s="58" t="s">
        <v>372</v>
      </c>
      <c r="J52" s="59"/>
      <c r="K52" s="60"/>
      <c r="L52" s="60"/>
      <c r="M52" s="60"/>
      <c r="N52" s="61">
        <v>1</v>
      </c>
      <c r="O52" s="62"/>
      <c r="P52" s="63">
        <v>1</v>
      </c>
      <c r="Q52" s="64"/>
      <c r="R52" s="65"/>
      <c r="S52" s="66">
        <v>1</v>
      </c>
      <c r="T52" s="42" t="s">
        <v>373</v>
      </c>
      <c r="U52" s="28">
        <v>0</v>
      </c>
      <c r="V52" s="1"/>
      <c r="W52" s="105">
        <f t="shared" si="2"/>
        <v>0</v>
      </c>
      <c r="Y52" s="105">
        <f t="shared" si="9"/>
        <v>1</v>
      </c>
      <c r="Z52" s="105">
        <f t="shared" si="9"/>
        <v>0</v>
      </c>
      <c r="AA52" s="105">
        <f t="shared" si="9"/>
        <v>1</v>
      </c>
      <c r="AB52" s="105">
        <f t="shared" si="9"/>
        <v>0</v>
      </c>
      <c r="AC52" s="105">
        <f t="shared" si="9"/>
        <v>0</v>
      </c>
      <c r="AD52" s="105">
        <f t="shared" si="9"/>
        <v>0</v>
      </c>
      <c r="AE52" s="105">
        <f t="shared" si="9"/>
        <v>0</v>
      </c>
      <c r="AF52" s="105">
        <f t="shared" si="9"/>
        <v>0</v>
      </c>
      <c r="AG52" s="105">
        <f t="shared" si="9"/>
        <v>0</v>
      </c>
      <c r="AH52" s="105">
        <f t="shared" si="9"/>
        <v>0</v>
      </c>
      <c r="AI52" s="105">
        <f t="shared" si="10"/>
        <v>0</v>
      </c>
      <c r="AJ52" s="105">
        <f t="shared" si="10"/>
        <v>1</v>
      </c>
      <c r="AK52" s="105">
        <f t="shared" si="10"/>
        <v>0</v>
      </c>
      <c r="AL52" s="105">
        <f t="shared" si="10"/>
        <v>0</v>
      </c>
      <c r="AM52" s="105">
        <f t="shared" si="10"/>
        <v>0</v>
      </c>
      <c r="AN52" s="105">
        <f t="shared" si="10"/>
        <v>0</v>
      </c>
      <c r="AO52" s="105">
        <f t="shared" si="10"/>
        <v>0</v>
      </c>
      <c r="AP52" s="105">
        <f t="shared" si="10"/>
        <v>0</v>
      </c>
      <c r="AQ52" s="105">
        <f t="shared" si="10"/>
        <v>1</v>
      </c>
      <c r="AS52" s="105"/>
    </row>
    <row r="53" spans="1:45" x14ac:dyDescent="0.25">
      <c r="A53" s="56" t="s">
        <v>374</v>
      </c>
      <c r="B53" s="57" t="s">
        <v>240</v>
      </c>
      <c r="C53" s="32" t="s">
        <v>1530</v>
      </c>
      <c r="D53" s="32" t="s">
        <v>281</v>
      </c>
      <c r="E53" s="32" t="s">
        <v>282</v>
      </c>
      <c r="F53" s="32">
        <v>2014</v>
      </c>
      <c r="G53" s="32" t="s">
        <v>248</v>
      </c>
      <c r="H53" s="32">
        <v>30</v>
      </c>
      <c r="I53" s="58" t="s">
        <v>375</v>
      </c>
      <c r="J53" s="59">
        <v>1</v>
      </c>
      <c r="K53" s="60"/>
      <c r="L53" s="60">
        <v>1</v>
      </c>
      <c r="M53" s="60"/>
      <c r="N53" s="61"/>
      <c r="O53" s="62"/>
      <c r="P53" s="63">
        <v>1</v>
      </c>
      <c r="Q53" s="64"/>
      <c r="R53" s="65"/>
      <c r="S53" s="66">
        <v>1</v>
      </c>
      <c r="T53" s="42" t="s">
        <v>376</v>
      </c>
      <c r="U53" s="28">
        <v>0</v>
      </c>
      <c r="V53" s="1"/>
      <c r="W53" s="105">
        <f t="shared" si="2"/>
        <v>0</v>
      </c>
      <c r="Y53" s="105">
        <f t="shared" ref="Y53:AH62" si="11">IF(ISNUMBER(SEARCH(Y$2,$C53)),1,0)</f>
        <v>1</v>
      </c>
      <c r="Z53" s="105">
        <f t="shared" si="11"/>
        <v>1</v>
      </c>
      <c r="AA53" s="105">
        <f t="shared" si="11"/>
        <v>0</v>
      </c>
      <c r="AB53" s="105">
        <f t="shared" si="11"/>
        <v>0</v>
      </c>
      <c r="AC53" s="105">
        <f t="shared" si="11"/>
        <v>0</v>
      </c>
      <c r="AD53" s="105">
        <f t="shared" si="11"/>
        <v>0</v>
      </c>
      <c r="AE53" s="105">
        <f t="shared" si="11"/>
        <v>0</v>
      </c>
      <c r="AF53" s="105">
        <f t="shared" si="11"/>
        <v>0</v>
      </c>
      <c r="AG53" s="105">
        <f t="shared" si="11"/>
        <v>0</v>
      </c>
      <c r="AH53" s="105">
        <f t="shared" si="11"/>
        <v>0</v>
      </c>
      <c r="AI53" s="105">
        <f t="shared" ref="AI53:AQ62" si="12">IF(ISNUMBER(SEARCH(AI$2,$C53)),1,0)</f>
        <v>0</v>
      </c>
      <c r="AJ53" s="105">
        <f t="shared" si="12"/>
        <v>0</v>
      </c>
      <c r="AK53" s="105">
        <f t="shared" si="12"/>
        <v>0</v>
      </c>
      <c r="AL53" s="105">
        <f t="shared" si="12"/>
        <v>0</v>
      </c>
      <c r="AM53" s="105">
        <f t="shared" si="12"/>
        <v>0</v>
      </c>
      <c r="AN53" s="105">
        <f t="shared" si="12"/>
        <v>1</v>
      </c>
      <c r="AO53" s="105">
        <f t="shared" si="12"/>
        <v>0</v>
      </c>
      <c r="AP53" s="105">
        <f t="shared" si="12"/>
        <v>0</v>
      </c>
      <c r="AQ53" s="105">
        <f t="shared" si="12"/>
        <v>0</v>
      </c>
      <c r="AS53" s="105"/>
    </row>
    <row r="54" spans="1:45" x14ac:dyDescent="0.25">
      <c r="A54" s="56" t="s">
        <v>377</v>
      </c>
      <c r="B54" s="57" t="s">
        <v>286</v>
      </c>
      <c r="C54" s="32" t="s">
        <v>1538</v>
      </c>
      <c r="D54" s="32" t="s">
        <v>283</v>
      </c>
      <c r="E54" s="32" t="s">
        <v>284</v>
      </c>
      <c r="F54" s="32">
        <v>2012</v>
      </c>
      <c r="G54" s="32" t="s">
        <v>285</v>
      </c>
      <c r="H54" s="32">
        <v>60</v>
      </c>
      <c r="I54" s="58" t="s">
        <v>378</v>
      </c>
      <c r="J54" s="59"/>
      <c r="K54" s="60">
        <v>1</v>
      </c>
      <c r="L54" s="60"/>
      <c r="M54" s="60"/>
      <c r="N54" s="61"/>
      <c r="O54" s="62"/>
      <c r="P54" s="63">
        <v>1</v>
      </c>
      <c r="Q54" s="64"/>
      <c r="R54" s="65"/>
      <c r="S54" s="66">
        <v>1</v>
      </c>
      <c r="T54" s="42" t="s">
        <v>379</v>
      </c>
      <c r="U54" s="28">
        <v>0</v>
      </c>
      <c r="V54" s="1"/>
      <c r="W54" s="105">
        <f t="shared" si="2"/>
        <v>0</v>
      </c>
      <c r="Y54" s="105">
        <f t="shared" si="11"/>
        <v>0</v>
      </c>
      <c r="Z54" s="105">
        <f t="shared" si="11"/>
        <v>0</v>
      </c>
      <c r="AA54" s="105">
        <f t="shared" si="11"/>
        <v>0</v>
      </c>
      <c r="AB54" s="105">
        <f t="shared" si="11"/>
        <v>0</v>
      </c>
      <c r="AC54" s="105">
        <f t="shared" si="11"/>
        <v>0</v>
      </c>
      <c r="AD54" s="105">
        <f t="shared" si="11"/>
        <v>0</v>
      </c>
      <c r="AE54" s="105">
        <f t="shared" si="11"/>
        <v>0</v>
      </c>
      <c r="AF54" s="105">
        <f t="shared" si="11"/>
        <v>0</v>
      </c>
      <c r="AG54" s="105">
        <f t="shared" si="11"/>
        <v>0</v>
      </c>
      <c r="AH54" s="105">
        <f t="shared" si="11"/>
        <v>0</v>
      </c>
      <c r="AI54" s="105">
        <f t="shared" si="12"/>
        <v>0</v>
      </c>
      <c r="AJ54" s="105">
        <f t="shared" si="12"/>
        <v>1</v>
      </c>
      <c r="AK54" s="105">
        <f t="shared" si="12"/>
        <v>0</v>
      </c>
      <c r="AL54" s="105">
        <f t="shared" si="12"/>
        <v>0</v>
      </c>
      <c r="AM54" s="105">
        <f t="shared" si="12"/>
        <v>0</v>
      </c>
      <c r="AN54" s="105">
        <f t="shared" si="12"/>
        <v>0</v>
      </c>
      <c r="AO54" s="105">
        <f t="shared" si="12"/>
        <v>0</v>
      </c>
      <c r="AP54" s="105">
        <f t="shared" si="12"/>
        <v>0</v>
      </c>
      <c r="AQ54" s="105">
        <f t="shared" si="12"/>
        <v>0</v>
      </c>
      <c r="AS54" s="105"/>
    </row>
    <row r="55" spans="1:45" x14ac:dyDescent="0.25">
      <c r="A55" s="56" t="s">
        <v>380</v>
      </c>
      <c r="B55" s="57" t="s">
        <v>286</v>
      </c>
      <c r="C55" s="32" t="s">
        <v>1538</v>
      </c>
      <c r="D55" s="32" t="s">
        <v>287</v>
      </c>
      <c r="E55" s="32" t="s">
        <v>288</v>
      </c>
      <c r="F55" s="32">
        <v>2012</v>
      </c>
      <c r="G55" s="32" t="s">
        <v>289</v>
      </c>
      <c r="H55" s="32">
        <v>57</v>
      </c>
      <c r="I55" s="58" t="s">
        <v>381</v>
      </c>
      <c r="J55" s="59">
        <v>1</v>
      </c>
      <c r="K55" s="60"/>
      <c r="L55" s="60">
        <v>1</v>
      </c>
      <c r="M55" s="60"/>
      <c r="N55" s="61"/>
      <c r="O55" s="62"/>
      <c r="P55" s="63">
        <v>1</v>
      </c>
      <c r="Q55" s="64"/>
      <c r="R55" s="65">
        <v>1</v>
      </c>
      <c r="S55" s="66"/>
      <c r="T55" s="42" t="s">
        <v>382</v>
      </c>
      <c r="U55" s="28">
        <v>0</v>
      </c>
      <c r="V55" s="1"/>
      <c r="W55" s="105">
        <f t="shared" si="2"/>
        <v>0</v>
      </c>
      <c r="Y55" s="105">
        <f t="shared" si="11"/>
        <v>0</v>
      </c>
      <c r="Z55" s="105">
        <f t="shared" si="11"/>
        <v>0</v>
      </c>
      <c r="AA55" s="105">
        <f t="shared" si="11"/>
        <v>0</v>
      </c>
      <c r="AB55" s="105">
        <f t="shared" si="11"/>
        <v>0</v>
      </c>
      <c r="AC55" s="105">
        <f t="shared" si="11"/>
        <v>0</v>
      </c>
      <c r="AD55" s="105">
        <f t="shared" si="11"/>
        <v>0</v>
      </c>
      <c r="AE55" s="105">
        <f t="shared" si="11"/>
        <v>0</v>
      </c>
      <c r="AF55" s="105">
        <f t="shared" si="11"/>
        <v>0</v>
      </c>
      <c r="AG55" s="105">
        <f t="shared" si="11"/>
        <v>0</v>
      </c>
      <c r="AH55" s="105">
        <f t="shared" si="11"/>
        <v>0</v>
      </c>
      <c r="AI55" s="105">
        <f t="shared" si="12"/>
        <v>0</v>
      </c>
      <c r="AJ55" s="105">
        <f t="shared" si="12"/>
        <v>1</v>
      </c>
      <c r="AK55" s="105">
        <f t="shared" si="12"/>
        <v>0</v>
      </c>
      <c r="AL55" s="105">
        <f t="shared" si="12"/>
        <v>0</v>
      </c>
      <c r="AM55" s="105">
        <f t="shared" si="12"/>
        <v>0</v>
      </c>
      <c r="AN55" s="105">
        <f t="shared" si="12"/>
        <v>0</v>
      </c>
      <c r="AO55" s="105">
        <f t="shared" si="12"/>
        <v>0</v>
      </c>
      <c r="AP55" s="105">
        <f t="shared" si="12"/>
        <v>0</v>
      </c>
      <c r="AQ55" s="105">
        <f t="shared" si="12"/>
        <v>0</v>
      </c>
      <c r="AS55" s="105"/>
    </row>
    <row r="56" spans="1:45" x14ac:dyDescent="0.25">
      <c r="A56" s="56" t="s">
        <v>383</v>
      </c>
      <c r="B56" s="57" t="s">
        <v>286</v>
      </c>
      <c r="C56" s="32" t="s">
        <v>1538</v>
      </c>
      <c r="D56" s="32" t="s">
        <v>290</v>
      </c>
      <c r="E56" s="32" t="s">
        <v>291</v>
      </c>
      <c r="F56" s="32">
        <v>2012</v>
      </c>
      <c r="G56" s="32" t="s">
        <v>292</v>
      </c>
      <c r="H56" s="32">
        <v>53</v>
      </c>
      <c r="I56" s="58" t="s">
        <v>384</v>
      </c>
      <c r="J56" s="59"/>
      <c r="K56" s="60">
        <v>1</v>
      </c>
      <c r="L56" s="60"/>
      <c r="M56" s="60"/>
      <c r="N56" s="61"/>
      <c r="O56" s="62"/>
      <c r="P56" s="63">
        <v>1</v>
      </c>
      <c r="Q56" s="64"/>
      <c r="R56" s="65">
        <v>1</v>
      </c>
      <c r="S56" s="66"/>
      <c r="T56" s="42" t="s">
        <v>385</v>
      </c>
      <c r="U56" s="28">
        <v>0</v>
      </c>
      <c r="V56" s="1"/>
      <c r="W56" s="105">
        <f t="shared" si="2"/>
        <v>0</v>
      </c>
      <c r="Y56" s="105">
        <f t="shared" si="11"/>
        <v>0</v>
      </c>
      <c r="Z56" s="105">
        <f t="shared" si="11"/>
        <v>0</v>
      </c>
      <c r="AA56" s="105">
        <f t="shared" si="11"/>
        <v>0</v>
      </c>
      <c r="AB56" s="105">
        <f t="shared" si="11"/>
        <v>0</v>
      </c>
      <c r="AC56" s="105">
        <f t="shared" si="11"/>
        <v>0</v>
      </c>
      <c r="AD56" s="105">
        <f t="shared" si="11"/>
        <v>0</v>
      </c>
      <c r="AE56" s="105">
        <f t="shared" si="11"/>
        <v>0</v>
      </c>
      <c r="AF56" s="105">
        <f t="shared" si="11"/>
        <v>0</v>
      </c>
      <c r="AG56" s="105">
        <f t="shared" si="11"/>
        <v>0</v>
      </c>
      <c r="AH56" s="105">
        <f t="shared" si="11"/>
        <v>0</v>
      </c>
      <c r="AI56" s="105">
        <f t="shared" si="12"/>
        <v>0</v>
      </c>
      <c r="AJ56" s="105">
        <f t="shared" si="12"/>
        <v>1</v>
      </c>
      <c r="AK56" s="105">
        <f t="shared" si="12"/>
        <v>0</v>
      </c>
      <c r="AL56" s="105">
        <f t="shared" si="12"/>
        <v>0</v>
      </c>
      <c r="AM56" s="105">
        <f t="shared" si="12"/>
        <v>0</v>
      </c>
      <c r="AN56" s="105">
        <f t="shared" si="12"/>
        <v>0</v>
      </c>
      <c r="AO56" s="105">
        <f t="shared" si="12"/>
        <v>0</v>
      </c>
      <c r="AP56" s="105">
        <f t="shared" si="12"/>
        <v>0</v>
      </c>
      <c r="AQ56" s="105">
        <f t="shared" si="12"/>
        <v>0</v>
      </c>
      <c r="AS56" s="105"/>
    </row>
    <row r="57" spans="1:45" x14ac:dyDescent="0.25">
      <c r="A57" s="56" t="s">
        <v>386</v>
      </c>
      <c r="B57" s="57" t="s">
        <v>296</v>
      </c>
      <c r="C57" s="32" t="s">
        <v>1539</v>
      </c>
      <c r="D57" s="32" t="s">
        <v>293</v>
      </c>
      <c r="E57" s="32" t="s">
        <v>387</v>
      </c>
      <c r="F57" s="32">
        <v>2012</v>
      </c>
      <c r="G57" s="32" t="s">
        <v>294</v>
      </c>
      <c r="H57" s="32">
        <v>30</v>
      </c>
      <c r="I57" s="58" t="s">
        <v>295</v>
      </c>
      <c r="J57" s="59"/>
      <c r="K57" s="60">
        <v>1</v>
      </c>
      <c r="L57" s="60"/>
      <c r="M57" s="60"/>
      <c r="N57" s="61"/>
      <c r="O57" s="62"/>
      <c r="P57" s="63">
        <v>1</v>
      </c>
      <c r="Q57" s="64"/>
      <c r="R57" s="65"/>
      <c r="S57" s="66">
        <v>1</v>
      </c>
      <c r="T57" s="42" t="s">
        <v>388</v>
      </c>
      <c r="U57" s="28">
        <v>0</v>
      </c>
      <c r="V57" s="1"/>
      <c r="W57" s="105">
        <f t="shared" si="2"/>
        <v>0</v>
      </c>
      <c r="Y57" s="105">
        <f t="shared" si="11"/>
        <v>0</v>
      </c>
      <c r="Z57" s="105">
        <f t="shared" si="11"/>
        <v>0</v>
      </c>
      <c r="AA57" s="105">
        <f t="shared" si="11"/>
        <v>0</v>
      </c>
      <c r="AB57" s="105">
        <f t="shared" si="11"/>
        <v>0</v>
      </c>
      <c r="AC57" s="105">
        <f t="shared" si="11"/>
        <v>0</v>
      </c>
      <c r="AD57" s="105">
        <f t="shared" si="11"/>
        <v>0</v>
      </c>
      <c r="AE57" s="105">
        <f t="shared" si="11"/>
        <v>0</v>
      </c>
      <c r="AF57" s="105">
        <f t="shared" si="11"/>
        <v>0</v>
      </c>
      <c r="AG57" s="105">
        <f t="shared" si="11"/>
        <v>0</v>
      </c>
      <c r="AH57" s="105">
        <f t="shared" si="11"/>
        <v>1</v>
      </c>
      <c r="AI57" s="105">
        <f t="shared" si="12"/>
        <v>0</v>
      </c>
      <c r="AJ57" s="105">
        <f t="shared" si="12"/>
        <v>0</v>
      </c>
      <c r="AK57" s="105">
        <f t="shared" si="12"/>
        <v>0</v>
      </c>
      <c r="AL57" s="105">
        <f t="shared" si="12"/>
        <v>0</v>
      </c>
      <c r="AM57" s="105">
        <f t="shared" si="12"/>
        <v>0</v>
      </c>
      <c r="AN57" s="105">
        <f t="shared" si="12"/>
        <v>0</v>
      </c>
      <c r="AO57" s="105">
        <f t="shared" si="12"/>
        <v>0</v>
      </c>
      <c r="AP57" s="105">
        <f t="shared" si="12"/>
        <v>1</v>
      </c>
      <c r="AQ57" s="105">
        <f t="shared" si="12"/>
        <v>0</v>
      </c>
      <c r="AS57" s="105"/>
    </row>
    <row r="58" spans="1:45" x14ac:dyDescent="0.25">
      <c r="A58" s="56" t="s">
        <v>389</v>
      </c>
      <c r="B58" s="57" t="s">
        <v>296</v>
      </c>
      <c r="C58" s="32" t="s">
        <v>1540</v>
      </c>
      <c r="D58" s="32" t="s">
        <v>297</v>
      </c>
      <c r="E58" s="32" t="s">
        <v>390</v>
      </c>
      <c r="F58" s="32">
        <v>2013</v>
      </c>
      <c r="G58" s="32" t="s">
        <v>298</v>
      </c>
      <c r="H58" s="32">
        <v>26</v>
      </c>
      <c r="I58" s="58" t="s">
        <v>299</v>
      </c>
      <c r="J58" s="59">
        <v>1</v>
      </c>
      <c r="K58" s="60"/>
      <c r="L58" s="60">
        <v>1</v>
      </c>
      <c r="M58" s="60"/>
      <c r="N58" s="61"/>
      <c r="O58" s="62"/>
      <c r="P58" s="63">
        <v>1</v>
      </c>
      <c r="Q58" s="64"/>
      <c r="R58" s="65"/>
      <c r="S58" s="66">
        <v>1</v>
      </c>
      <c r="T58" s="42" t="s">
        <v>391</v>
      </c>
      <c r="U58" s="28">
        <v>0</v>
      </c>
      <c r="V58" s="1"/>
      <c r="W58" s="105">
        <f t="shared" si="2"/>
        <v>0</v>
      </c>
      <c r="Y58" s="105">
        <f t="shared" si="11"/>
        <v>0</v>
      </c>
      <c r="Z58" s="105">
        <f t="shared" si="11"/>
        <v>1</v>
      </c>
      <c r="AA58" s="105">
        <f t="shared" si="11"/>
        <v>0</v>
      </c>
      <c r="AB58" s="105">
        <f t="shared" si="11"/>
        <v>0</v>
      </c>
      <c r="AC58" s="105">
        <f t="shared" si="11"/>
        <v>0</v>
      </c>
      <c r="AD58" s="105">
        <f t="shared" si="11"/>
        <v>0</v>
      </c>
      <c r="AE58" s="105">
        <f t="shared" si="11"/>
        <v>0</v>
      </c>
      <c r="AF58" s="105">
        <f t="shared" si="11"/>
        <v>0</v>
      </c>
      <c r="AG58" s="105">
        <f t="shared" si="11"/>
        <v>0</v>
      </c>
      <c r="AH58" s="105">
        <f t="shared" si="11"/>
        <v>0</v>
      </c>
      <c r="AI58" s="105">
        <f t="shared" si="12"/>
        <v>0</v>
      </c>
      <c r="AJ58" s="105">
        <f t="shared" si="12"/>
        <v>0</v>
      </c>
      <c r="AK58" s="105">
        <f t="shared" si="12"/>
        <v>0</v>
      </c>
      <c r="AL58" s="105">
        <f t="shared" si="12"/>
        <v>0</v>
      </c>
      <c r="AM58" s="105">
        <f t="shared" si="12"/>
        <v>0</v>
      </c>
      <c r="AN58" s="105">
        <f t="shared" si="12"/>
        <v>1</v>
      </c>
      <c r="AO58" s="105">
        <f t="shared" si="12"/>
        <v>0</v>
      </c>
      <c r="AP58" s="105">
        <f t="shared" si="12"/>
        <v>1</v>
      </c>
      <c r="AQ58" s="105">
        <f t="shared" si="12"/>
        <v>0</v>
      </c>
      <c r="AS58" s="105"/>
    </row>
    <row r="59" spans="1:45" x14ac:dyDescent="0.25">
      <c r="A59" s="56" t="s">
        <v>392</v>
      </c>
      <c r="B59" s="57" t="s">
        <v>296</v>
      </c>
      <c r="C59" s="32" t="s">
        <v>1541</v>
      </c>
      <c r="D59" s="32" t="s">
        <v>300</v>
      </c>
      <c r="E59" s="32" t="s">
        <v>393</v>
      </c>
      <c r="F59" s="32">
        <v>2013</v>
      </c>
      <c r="G59" s="32" t="s">
        <v>301</v>
      </c>
      <c r="H59" s="32">
        <v>25</v>
      </c>
      <c r="I59" s="58" t="s">
        <v>302</v>
      </c>
      <c r="J59" s="59"/>
      <c r="K59" s="60">
        <v>1</v>
      </c>
      <c r="L59" s="60"/>
      <c r="M59" s="60"/>
      <c r="N59" s="61"/>
      <c r="O59" s="62"/>
      <c r="P59" s="63">
        <v>1</v>
      </c>
      <c r="Q59" s="64"/>
      <c r="R59" s="65"/>
      <c r="S59" s="66">
        <v>1</v>
      </c>
      <c r="T59" s="42" t="s">
        <v>394</v>
      </c>
      <c r="U59" s="28">
        <v>0</v>
      </c>
      <c r="V59" s="1"/>
      <c r="W59" s="105">
        <f t="shared" si="2"/>
        <v>0</v>
      </c>
      <c r="Y59" s="105">
        <f t="shared" si="11"/>
        <v>0</v>
      </c>
      <c r="Z59" s="105">
        <f t="shared" si="11"/>
        <v>0</v>
      </c>
      <c r="AA59" s="105">
        <f t="shared" si="11"/>
        <v>0</v>
      </c>
      <c r="AB59" s="105">
        <f t="shared" si="11"/>
        <v>0</v>
      </c>
      <c r="AC59" s="105">
        <f t="shared" si="11"/>
        <v>0</v>
      </c>
      <c r="AD59" s="105">
        <f t="shared" si="11"/>
        <v>1</v>
      </c>
      <c r="AE59" s="105">
        <f t="shared" si="11"/>
        <v>0</v>
      </c>
      <c r="AF59" s="105">
        <f t="shared" si="11"/>
        <v>0</v>
      </c>
      <c r="AG59" s="105">
        <f t="shared" si="11"/>
        <v>0</v>
      </c>
      <c r="AH59" s="105">
        <f t="shared" si="11"/>
        <v>0</v>
      </c>
      <c r="AI59" s="105">
        <f t="shared" si="12"/>
        <v>1</v>
      </c>
      <c r="AJ59" s="105">
        <f t="shared" si="12"/>
        <v>0</v>
      </c>
      <c r="AK59" s="105">
        <f t="shared" si="12"/>
        <v>0</v>
      </c>
      <c r="AL59" s="105">
        <f t="shared" si="12"/>
        <v>1</v>
      </c>
      <c r="AM59" s="105">
        <f t="shared" si="12"/>
        <v>0</v>
      </c>
      <c r="AN59" s="105">
        <f t="shared" si="12"/>
        <v>0</v>
      </c>
      <c r="AO59" s="105">
        <f t="shared" si="12"/>
        <v>0</v>
      </c>
      <c r="AP59" s="105">
        <f t="shared" si="12"/>
        <v>1</v>
      </c>
      <c r="AQ59" s="105">
        <f t="shared" si="12"/>
        <v>0</v>
      </c>
      <c r="AS59" s="105"/>
    </row>
    <row r="60" spans="1:45" x14ac:dyDescent="0.25">
      <c r="A60" s="56" t="s">
        <v>395</v>
      </c>
      <c r="B60" s="57" t="s">
        <v>296</v>
      </c>
      <c r="C60" s="32" t="s">
        <v>1542</v>
      </c>
      <c r="D60" s="32" t="s">
        <v>303</v>
      </c>
      <c r="E60" s="32" t="s">
        <v>396</v>
      </c>
      <c r="F60" s="32">
        <v>2014</v>
      </c>
      <c r="G60" s="32" t="s">
        <v>304</v>
      </c>
      <c r="H60" s="32">
        <v>25</v>
      </c>
      <c r="I60" s="58" t="s">
        <v>305</v>
      </c>
      <c r="J60" s="59">
        <v>1</v>
      </c>
      <c r="K60" s="60"/>
      <c r="L60" s="60"/>
      <c r="M60" s="60"/>
      <c r="N60" s="61"/>
      <c r="O60" s="62"/>
      <c r="P60" s="63">
        <v>1</v>
      </c>
      <c r="Q60" s="64"/>
      <c r="R60" s="65"/>
      <c r="S60" s="66">
        <v>1</v>
      </c>
      <c r="T60" s="42" t="s">
        <v>397</v>
      </c>
      <c r="U60" s="28">
        <v>0</v>
      </c>
      <c r="V60" s="1"/>
      <c r="W60" s="105">
        <f t="shared" si="2"/>
        <v>0</v>
      </c>
      <c r="Y60" s="105">
        <f t="shared" si="11"/>
        <v>0</v>
      </c>
      <c r="Z60" s="105">
        <f t="shared" si="11"/>
        <v>0</v>
      </c>
      <c r="AA60" s="105">
        <f t="shared" si="11"/>
        <v>0</v>
      </c>
      <c r="AB60" s="105">
        <f t="shared" si="11"/>
        <v>0</v>
      </c>
      <c r="AC60" s="105">
        <f t="shared" si="11"/>
        <v>0</v>
      </c>
      <c r="AD60" s="105">
        <f t="shared" si="11"/>
        <v>0</v>
      </c>
      <c r="AE60" s="105">
        <f t="shared" si="11"/>
        <v>0</v>
      </c>
      <c r="AF60" s="105">
        <f t="shared" si="11"/>
        <v>1</v>
      </c>
      <c r="AG60" s="105">
        <f t="shared" si="11"/>
        <v>0</v>
      </c>
      <c r="AH60" s="105">
        <f t="shared" si="11"/>
        <v>0</v>
      </c>
      <c r="AI60" s="105">
        <f t="shared" si="12"/>
        <v>0</v>
      </c>
      <c r="AJ60" s="105">
        <f t="shared" si="12"/>
        <v>0</v>
      </c>
      <c r="AK60" s="105">
        <f t="shared" si="12"/>
        <v>0</v>
      </c>
      <c r="AL60" s="105">
        <f t="shared" si="12"/>
        <v>0</v>
      </c>
      <c r="AM60" s="105">
        <f t="shared" si="12"/>
        <v>0</v>
      </c>
      <c r="AN60" s="105">
        <f t="shared" si="12"/>
        <v>0</v>
      </c>
      <c r="AO60" s="105">
        <f t="shared" si="12"/>
        <v>0</v>
      </c>
      <c r="AP60" s="105">
        <f t="shared" si="12"/>
        <v>1</v>
      </c>
      <c r="AQ60" s="105">
        <f t="shared" si="12"/>
        <v>0</v>
      </c>
      <c r="AS60" s="105"/>
    </row>
    <row r="61" spans="1:45" x14ac:dyDescent="0.25">
      <c r="A61" s="56" t="s">
        <v>398</v>
      </c>
      <c r="B61" s="57" t="s">
        <v>240</v>
      </c>
      <c r="C61" s="32" t="s">
        <v>1543</v>
      </c>
      <c r="D61" s="32" t="s">
        <v>306</v>
      </c>
      <c r="E61" s="32" t="s">
        <v>399</v>
      </c>
      <c r="F61" s="32">
        <v>2013</v>
      </c>
      <c r="G61" s="32" t="s">
        <v>307</v>
      </c>
      <c r="H61" s="32">
        <v>28</v>
      </c>
      <c r="I61" s="58" t="s">
        <v>308</v>
      </c>
      <c r="J61" s="59">
        <v>1</v>
      </c>
      <c r="K61" s="60"/>
      <c r="L61" s="60"/>
      <c r="M61" s="60"/>
      <c r="N61" s="61"/>
      <c r="O61" s="62"/>
      <c r="P61" s="63">
        <v>1</v>
      </c>
      <c r="Q61" s="64"/>
      <c r="R61" s="65"/>
      <c r="S61" s="66">
        <v>1</v>
      </c>
      <c r="T61" s="42" t="s">
        <v>400</v>
      </c>
      <c r="U61" s="28">
        <v>0</v>
      </c>
      <c r="V61" s="1"/>
      <c r="W61" s="105">
        <f t="shared" si="2"/>
        <v>0</v>
      </c>
      <c r="Y61" s="105">
        <f t="shared" si="11"/>
        <v>1</v>
      </c>
      <c r="Z61" s="105">
        <f t="shared" si="11"/>
        <v>0</v>
      </c>
      <c r="AA61" s="105">
        <f t="shared" si="11"/>
        <v>0</v>
      </c>
      <c r="AB61" s="105">
        <f t="shared" si="11"/>
        <v>0</v>
      </c>
      <c r="AC61" s="105">
        <f t="shared" si="11"/>
        <v>0</v>
      </c>
      <c r="AD61" s="105">
        <f t="shared" si="11"/>
        <v>0</v>
      </c>
      <c r="AE61" s="105">
        <f t="shared" si="11"/>
        <v>0</v>
      </c>
      <c r="AF61" s="105">
        <f t="shared" si="11"/>
        <v>1</v>
      </c>
      <c r="AG61" s="105">
        <f t="shared" si="11"/>
        <v>0</v>
      </c>
      <c r="AH61" s="105">
        <f t="shared" si="11"/>
        <v>0</v>
      </c>
      <c r="AI61" s="105">
        <f t="shared" si="12"/>
        <v>0</v>
      </c>
      <c r="AJ61" s="105">
        <f t="shared" si="12"/>
        <v>1</v>
      </c>
      <c r="AK61" s="105">
        <f t="shared" si="12"/>
        <v>0</v>
      </c>
      <c r="AL61" s="105">
        <f t="shared" si="12"/>
        <v>0</v>
      </c>
      <c r="AM61" s="105">
        <f t="shared" si="12"/>
        <v>0</v>
      </c>
      <c r="AN61" s="105">
        <f t="shared" si="12"/>
        <v>0</v>
      </c>
      <c r="AO61" s="105">
        <f t="shared" si="12"/>
        <v>0</v>
      </c>
      <c r="AP61" s="105">
        <f t="shared" si="12"/>
        <v>0</v>
      </c>
      <c r="AQ61" s="105">
        <f t="shared" si="12"/>
        <v>0</v>
      </c>
      <c r="AS61" s="105"/>
    </row>
    <row r="62" spans="1:45" x14ac:dyDescent="0.25">
      <c r="A62" s="56" t="s">
        <v>401</v>
      </c>
      <c r="B62" s="57" t="s">
        <v>240</v>
      </c>
      <c r="C62" s="32" t="s">
        <v>1543</v>
      </c>
      <c r="D62" s="32" t="s">
        <v>309</v>
      </c>
      <c r="E62" s="32" t="s">
        <v>402</v>
      </c>
      <c r="F62" s="32">
        <v>2012</v>
      </c>
      <c r="G62" s="32" t="s">
        <v>310</v>
      </c>
      <c r="H62" s="32">
        <v>24</v>
      </c>
      <c r="I62" s="58" t="s">
        <v>311</v>
      </c>
      <c r="J62" s="59"/>
      <c r="K62" s="60">
        <v>1</v>
      </c>
      <c r="L62" s="60">
        <v>1</v>
      </c>
      <c r="M62" s="60"/>
      <c r="N62" s="61"/>
      <c r="O62" s="62"/>
      <c r="P62" s="63">
        <v>1</v>
      </c>
      <c r="Q62" s="64"/>
      <c r="R62" s="65"/>
      <c r="S62" s="66">
        <v>1</v>
      </c>
      <c r="T62" s="42" t="s">
        <v>403</v>
      </c>
      <c r="U62" s="28">
        <v>0</v>
      </c>
      <c r="V62" s="1"/>
      <c r="W62" s="105">
        <f t="shared" si="2"/>
        <v>1</v>
      </c>
      <c r="Y62" s="105">
        <f t="shared" si="11"/>
        <v>1</v>
      </c>
      <c r="Z62" s="105">
        <f t="shared" si="11"/>
        <v>0</v>
      </c>
      <c r="AA62" s="105">
        <f t="shared" si="11"/>
        <v>0</v>
      </c>
      <c r="AB62" s="105">
        <f t="shared" si="11"/>
        <v>0</v>
      </c>
      <c r="AC62" s="105">
        <f t="shared" si="11"/>
        <v>0</v>
      </c>
      <c r="AD62" s="105">
        <f t="shared" si="11"/>
        <v>0</v>
      </c>
      <c r="AE62" s="105">
        <f t="shared" si="11"/>
        <v>0</v>
      </c>
      <c r="AF62" s="105">
        <f t="shared" si="11"/>
        <v>1</v>
      </c>
      <c r="AG62" s="105">
        <f t="shared" si="11"/>
        <v>0</v>
      </c>
      <c r="AH62" s="105">
        <f t="shared" si="11"/>
        <v>0</v>
      </c>
      <c r="AI62" s="105">
        <f t="shared" si="12"/>
        <v>0</v>
      </c>
      <c r="AJ62" s="105">
        <f t="shared" si="12"/>
        <v>1</v>
      </c>
      <c r="AK62" s="105">
        <f t="shared" si="12"/>
        <v>0</v>
      </c>
      <c r="AL62" s="105">
        <f t="shared" si="12"/>
        <v>0</v>
      </c>
      <c r="AM62" s="105">
        <f t="shared" si="12"/>
        <v>0</v>
      </c>
      <c r="AN62" s="105">
        <f t="shared" si="12"/>
        <v>0</v>
      </c>
      <c r="AO62" s="105">
        <f t="shared" si="12"/>
        <v>0</v>
      </c>
      <c r="AP62" s="105">
        <f t="shared" si="12"/>
        <v>0</v>
      </c>
      <c r="AQ62" s="105">
        <f t="shared" si="12"/>
        <v>0</v>
      </c>
      <c r="AS62" s="105"/>
    </row>
    <row r="63" spans="1:45" x14ac:dyDescent="0.25">
      <c r="A63" s="56" t="s">
        <v>404</v>
      </c>
      <c r="B63" s="57" t="s">
        <v>240</v>
      </c>
      <c r="C63" s="32" t="s">
        <v>1543</v>
      </c>
      <c r="D63" s="32" t="s">
        <v>312</v>
      </c>
      <c r="E63" s="32" t="s">
        <v>405</v>
      </c>
      <c r="F63" s="32">
        <v>2014</v>
      </c>
      <c r="G63" s="32" t="s">
        <v>313</v>
      </c>
      <c r="H63" s="32">
        <v>23</v>
      </c>
      <c r="I63" s="58" t="s">
        <v>314</v>
      </c>
      <c r="J63" s="59"/>
      <c r="K63" s="60">
        <v>1</v>
      </c>
      <c r="L63" s="60"/>
      <c r="M63" s="60"/>
      <c r="N63" s="61"/>
      <c r="O63" s="62"/>
      <c r="P63" s="63">
        <v>1</v>
      </c>
      <c r="Q63" s="64"/>
      <c r="R63" s="65"/>
      <c r="S63" s="66">
        <v>1</v>
      </c>
      <c r="T63" s="42" t="s">
        <v>406</v>
      </c>
      <c r="U63" s="28">
        <v>0</v>
      </c>
      <c r="V63" s="1"/>
      <c r="W63" s="105">
        <f t="shared" si="2"/>
        <v>0</v>
      </c>
      <c r="Y63" s="105">
        <f t="shared" ref="Y63:AH72" si="13">IF(ISNUMBER(SEARCH(Y$2,$C63)),1,0)</f>
        <v>1</v>
      </c>
      <c r="Z63" s="105">
        <f t="shared" si="13"/>
        <v>0</v>
      </c>
      <c r="AA63" s="105">
        <f t="shared" si="13"/>
        <v>0</v>
      </c>
      <c r="AB63" s="105">
        <f t="shared" si="13"/>
        <v>0</v>
      </c>
      <c r="AC63" s="105">
        <f t="shared" si="13"/>
        <v>0</v>
      </c>
      <c r="AD63" s="105">
        <f t="shared" si="13"/>
        <v>0</v>
      </c>
      <c r="AE63" s="105">
        <f t="shared" si="13"/>
        <v>0</v>
      </c>
      <c r="AF63" s="105">
        <f t="shared" si="13"/>
        <v>1</v>
      </c>
      <c r="AG63" s="105">
        <f t="shared" si="13"/>
        <v>0</v>
      </c>
      <c r="AH63" s="105">
        <f t="shared" si="13"/>
        <v>0</v>
      </c>
      <c r="AI63" s="105">
        <f t="shared" ref="AI63:AQ72" si="14">IF(ISNUMBER(SEARCH(AI$2,$C63)),1,0)</f>
        <v>0</v>
      </c>
      <c r="AJ63" s="105">
        <f t="shared" si="14"/>
        <v>1</v>
      </c>
      <c r="AK63" s="105">
        <f t="shared" si="14"/>
        <v>0</v>
      </c>
      <c r="AL63" s="105">
        <f t="shared" si="14"/>
        <v>0</v>
      </c>
      <c r="AM63" s="105">
        <f t="shared" si="14"/>
        <v>0</v>
      </c>
      <c r="AN63" s="105">
        <f t="shared" si="14"/>
        <v>0</v>
      </c>
      <c r="AO63" s="105">
        <f t="shared" si="14"/>
        <v>0</v>
      </c>
      <c r="AP63" s="105">
        <f t="shared" si="14"/>
        <v>0</v>
      </c>
      <c r="AQ63" s="105">
        <f t="shared" si="14"/>
        <v>0</v>
      </c>
      <c r="AS63" s="105"/>
    </row>
    <row r="64" spans="1:45" x14ac:dyDescent="0.25">
      <c r="A64" s="56" t="s">
        <v>407</v>
      </c>
      <c r="B64" s="57" t="s">
        <v>240</v>
      </c>
      <c r="C64" s="32" t="s">
        <v>1537</v>
      </c>
      <c r="D64" s="32" t="s">
        <v>315</v>
      </c>
      <c r="E64" s="32" t="s">
        <v>408</v>
      </c>
      <c r="F64" s="32">
        <v>2013</v>
      </c>
      <c r="G64" s="32" t="s">
        <v>316</v>
      </c>
      <c r="H64" s="32">
        <v>23</v>
      </c>
      <c r="I64" s="58" t="s">
        <v>317</v>
      </c>
      <c r="J64" s="59">
        <v>1</v>
      </c>
      <c r="K64" s="60"/>
      <c r="L64" s="60"/>
      <c r="M64" s="60"/>
      <c r="N64" s="61"/>
      <c r="O64" s="62"/>
      <c r="P64" s="63">
        <v>1</v>
      </c>
      <c r="Q64" s="64"/>
      <c r="R64" s="65"/>
      <c r="S64" s="66">
        <v>1</v>
      </c>
      <c r="T64" s="42" t="s">
        <v>409</v>
      </c>
      <c r="U64" s="28">
        <v>0</v>
      </c>
      <c r="V64" s="1"/>
      <c r="W64" s="105">
        <f t="shared" si="2"/>
        <v>0</v>
      </c>
      <c r="Y64" s="105">
        <f t="shared" si="13"/>
        <v>1</v>
      </c>
      <c r="Z64" s="105">
        <f t="shared" si="13"/>
        <v>0</v>
      </c>
      <c r="AA64" s="105">
        <f t="shared" si="13"/>
        <v>0</v>
      </c>
      <c r="AB64" s="105">
        <f t="shared" si="13"/>
        <v>0</v>
      </c>
      <c r="AC64" s="105">
        <f t="shared" si="13"/>
        <v>0</v>
      </c>
      <c r="AD64" s="105">
        <f t="shared" si="13"/>
        <v>0</v>
      </c>
      <c r="AE64" s="105">
        <f t="shared" si="13"/>
        <v>0</v>
      </c>
      <c r="AF64" s="105">
        <f t="shared" si="13"/>
        <v>0</v>
      </c>
      <c r="AG64" s="105">
        <f t="shared" si="13"/>
        <v>0</v>
      </c>
      <c r="AH64" s="105">
        <f t="shared" si="13"/>
        <v>0</v>
      </c>
      <c r="AI64" s="105">
        <f t="shared" si="14"/>
        <v>0</v>
      </c>
      <c r="AJ64" s="105">
        <f t="shared" si="14"/>
        <v>1</v>
      </c>
      <c r="AK64" s="105">
        <f t="shared" si="14"/>
        <v>0</v>
      </c>
      <c r="AL64" s="105">
        <f t="shared" si="14"/>
        <v>0</v>
      </c>
      <c r="AM64" s="105">
        <f t="shared" si="14"/>
        <v>0</v>
      </c>
      <c r="AN64" s="105">
        <f t="shared" si="14"/>
        <v>0</v>
      </c>
      <c r="AO64" s="105">
        <f t="shared" si="14"/>
        <v>0</v>
      </c>
      <c r="AP64" s="105">
        <f t="shared" si="14"/>
        <v>0</v>
      </c>
      <c r="AQ64" s="105">
        <f t="shared" si="14"/>
        <v>0</v>
      </c>
      <c r="AS64" s="105"/>
    </row>
    <row r="65" spans="1:45" x14ac:dyDescent="0.25">
      <c r="A65" s="56" t="s">
        <v>410</v>
      </c>
      <c r="B65" s="57" t="s">
        <v>286</v>
      </c>
      <c r="C65" s="32" t="s">
        <v>1538</v>
      </c>
      <c r="D65" s="32" t="s">
        <v>318</v>
      </c>
      <c r="E65" s="32" t="s">
        <v>319</v>
      </c>
      <c r="F65" s="32">
        <v>2013</v>
      </c>
      <c r="G65" s="32" t="s">
        <v>320</v>
      </c>
      <c r="H65" s="32">
        <v>42</v>
      </c>
      <c r="I65" s="58" t="s">
        <v>321</v>
      </c>
      <c r="J65" s="59"/>
      <c r="K65" s="60">
        <v>1</v>
      </c>
      <c r="L65" s="60"/>
      <c r="M65" s="60"/>
      <c r="N65" s="61"/>
      <c r="O65" s="62"/>
      <c r="P65" s="63">
        <v>1</v>
      </c>
      <c r="Q65" s="64"/>
      <c r="R65" s="65"/>
      <c r="S65" s="66">
        <v>1</v>
      </c>
      <c r="T65" s="42" t="s">
        <v>411</v>
      </c>
      <c r="U65" s="28">
        <v>0</v>
      </c>
      <c r="V65" s="1"/>
      <c r="W65" s="105">
        <f t="shared" si="2"/>
        <v>0</v>
      </c>
      <c r="Y65" s="105">
        <f t="shared" si="13"/>
        <v>0</v>
      </c>
      <c r="Z65" s="105">
        <f t="shared" si="13"/>
        <v>0</v>
      </c>
      <c r="AA65" s="105">
        <f t="shared" si="13"/>
        <v>0</v>
      </c>
      <c r="AB65" s="105">
        <f t="shared" si="13"/>
        <v>0</v>
      </c>
      <c r="AC65" s="105">
        <f t="shared" si="13"/>
        <v>0</v>
      </c>
      <c r="AD65" s="105">
        <f t="shared" si="13"/>
        <v>0</v>
      </c>
      <c r="AE65" s="105">
        <f t="shared" si="13"/>
        <v>0</v>
      </c>
      <c r="AF65" s="105">
        <f t="shared" si="13"/>
        <v>0</v>
      </c>
      <c r="AG65" s="105">
        <f t="shared" si="13"/>
        <v>0</v>
      </c>
      <c r="AH65" s="105">
        <f t="shared" si="13"/>
        <v>0</v>
      </c>
      <c r="AI65" s="105">
        <f t="shared" si="14"/>
        <v>0</v>
      </c>
      <c r="AJ65" s="105">
        <f t="shared" si="14"/>
        <v>1</v>
      </c>
      <c r="AK65" s="105">
        <f t="shared" si="14"/>
        <v>0</v>
      </c>
      <c r="AL65" s="105">
        <f t="shared" si="14"/>
        <v>0</v>
      </c>
      <c r="AM65" s="105">
        <f t="shared" si="14"/>
        <v>0</v>
      </c>
      <c r="AN65" s="105">
        <f t="shared" si="14"/>
        <v>0</v>
      </c>
      <c r="AO65" s="105">
        <f t="shared" si="14"/>
        <v>0</v>
      </c>
      <c r="AP65" s="105">
        <f t="shared" si="14"/>
        <v>0</v>
      </c>
      <c r="AQ65" s="105">
        <f t="shared" si="14"/>
        <v>0</v>
      </c>
      <c r="AS65" s="105"/>
    </row>
    <row r="66" spans="1:45" x14ac:dyDescent="0.25">
      <c r="A66" s="56" t="s">
        <v>412</v>
      </c>
      <c r="B66" s="57" t="s">
        <v>286</v>
      </c>
      <c r="C66" s="32" t="s">
        <v>1538</v>
      </c>
      <c r="D66" s="32" t="s">
        <v>322</v>
      </c>
      <c r="E66" s="32" t="s">
        <v>413</v>
      </c>
      <c r="F66" s="32">
        <v>2013</v>
      </c>
      <c r="G66" s="32" t="s">
        <v>323</v>
      </c>
      <c r="H66" s="32">
        <v>41</v>
      </c>
      <c r="I66" s="58" t="s">
        <v>324</v>
      </c>
      <c r="J66" s="59">
        <v>1</v>
      </c>
      <c r="K66" s="60"/>
      <c r="L66" s="60"/>
      <c r="M66" s="60"/>
      <c r="N66" s="61"/>
      <c r="O66" s="62"/>
      <c r="P66" s="63">
        <v>1</v>
      </c>
      <c r="Q66" s="64"/>
      <c r="R66" s="65">
        <v>1</v>
      </c>
      <c r="S66" s="66"/>
      <c r="T66" s="42" t="s">
        <v>414</v>
      </c>
      <c r="U66" s="28">
        <v>0</v>
      </c>
      <c r="V66" s="1"/>
      <c r="W66" s="105">
        <f t="shared" si="2"/>
        <v>0</v>
      </c>
      <c r="Y66" s="105">
        <f t="shared" si="13"/>
        <v>0</v>
      </c>
      <c r="Z66" s="105">
        <f t="shared" si="13"/>
        <v>0</v>
      </c>
      <c r="AA66" s="105">
        <f t="shared" si="13"/>
        <v>0</v>
      </c>
      <c r="AB66" s="105">
        <f t="shared" si="13"/>
        <v>0</v>
      </c>
      <c r="AC66" s="105">
        <f t="shared" si="13"/>
        <v>0</v>
      </c>
      <c r="AD66" s="105">
        <f t="shared" si="13"/>
        <v>0</v>
      </c>
      <c r="AE66" s="105">
        <f t="shared" si="13"/>
        <v>0</v>
      </c>
      <c r="AF66" s="105">
        <f t="shared" si="13"/>
        <v>0</v>
      </c>
      <c r="AG66" s="105">
        <f t="shared" si="13"/>
        <v>0</v>
      </c>
      <c r="AH66" s="105">
        <f t="shared" si="13"/>
        <v>0</v>
      </c>
      <c r="AI66" s="105">
        <f t="shared" si="14"/>
        <v>0</v>
      </c>
      <c r="AJ66" s="105">
        <f t="shared" si="14"/>
        <v>1</v>
      </c>
      <c r="AK66" s="105">
        <f t="shared" si="14"/>
        <v>0</v>
      </c>
      <c r="AL66" s="105">
        <f t="shared" si="14"/>
        <v>0</v>
      </c>
      <c r="AM66" s="105">
        <f t="shared" si="14"/>
        <v>0</v>
      </c>
      <c r="AN66" s="105">
        <f t="shared" si="14"/>
        <v>0</v>
      </c>
      <c r="AO66" s="105">
        <f t="shared" si="14"/>
        <v>0</v>
      </c>
      <c r="AP66" s="105">
        <f t="shared" si="14"/>
        <v>0</v>
      </c>
      <c r="AQ66" s="105">
        <f t="shared" si="14"/>
        <v>0</v>
      </c>
      <c r="AS66" s="105"/>
    </row>
    <row r="67" spans="1:45" x14ac:dyDescent="0.25">
      <c r="A67" s="56" t="s">
        <v>415</v>
      </c>
      <c r="B67" s="57" t="s">
        <v>286</v>
      </c>
      <c r="C67" s="32" t="s">
        <v>1538</v>
      </c>
      <c r="D67" s="32" t="s">
        <v>325</v>
      </c>
      <c r="E67" s="32" t="s">
        <v>416</v>
      </c>
      <c r="F67" s="32">
        <v>2012</v>
      </c>
      <c r="G67" s="32" t="s">
        <v>289</v>
      </c>
      <c r="H67" s="32">
        <v>37</v>
      </c>
      <c r="I67" s="58" t="s">
        <v>326</v>
      </c>
      <c r="J67" s="59">
        <v>1</v>
      </c>
      <c r="K67" s="60"/>
      <c r="L67" s="60"/>
      <c r="M67" s="60"/>
      <c r="N67" s="61"/>
      <c r="O67" s="62"/>
      <c r="P67" s="63">
        <v>1</v>
      </c>
      <c r="Q67" s="64"/>
      <c r="R67" s="65"/>
      <c r="S67" s="66">
        <v>1</v>
      </c>
      <c r="T67" s="42" t="s">
        <v>417</v>
      </c>
      <c r="U67" s="28">
        <v>0</v>
      </c>
      <c r="V67" s="1"/>
      <c r="W67" s="105">
        <f t="shared" si="2"/>
        <v>0</v>
      </c>
      <c r="Y67" s="105">
        <f t="shared" si="13"/>
        <v>0</v>
      </c>
      <c r="Z67" s="105">
        <f t="shared" si="13"/>
        <v>0</v>
      </c>
      <c r="AA67" s="105">
        <f t="shared" si="13"/>
        <v>0</v>
      </c>
      <c r="AB67" s="105">
        <f t="shared" si="13"/>
        <v>0</v>
      </c>
      <c r="AC67" s="105">
        <f t="shared" si="13"/>
        <v>0</v>
      </c>
      <c r="AD67" s="105">
        <f t="shared" si="13"/>
        <v>0</v>
      </c>
      <c r="AE67" s="105">
        <f t="shared" si="13"/>
        <v>0</v>
      </c>
      <c r="AF67" s="105">
        <f t="shared" si="13"/>
        <v>0</v>
      </c>
      <c r="AG67" s="105">
        <f t="shared" si="13"/>
        <v>0</v>
      </c>
      <c r="AH67" s="105">
        <f t="shared" si="13"/>
        <v>0</v>
      </c>
      <c r="AI67" s="105">
        <f t="shared" si="14"/>
        <v>0</v>
      </c>
      <c r="AJ67" s="105">
        <f t="shared" si="14"/>
        <v>1</v>
      </c>
      <c r="AK67" s="105">
        <f t="shared" si="14"/>
        <v>0</v>
      </c>
      <c r="AL67" s="105">
        <f t="shared" si="14"/>
        <v>0</v>
      </c>
      <c r="AM67" s="105">
        <f t="shared" si="14"/>
        <v>0</v>
      </c>
      <c r="AN67" s="105">
        <f t="shared" si="14"/>
        <v>0</v>
      </c>
      <c r="AO67" s="105">
        <f t="shared" si="14"/>
        <v>0</v>
      </c>
      <c r="AP67" s="105">
        <f t="shared" si="14"/>
        <v>0</v>
      </c>
      <c r="AQ67" s="105">
        <f t="shared" si="14"/>
        <v>0</v>
      </c>
      <c r="AS67" s="105"/>
    </row>
    <row r="68" spans="1:45" x14ac:dyDescent="0.25">
      <c r="A68" s="56" t="s">
        <v>418</v>
      </c>
      <c r="B68" s="57" t="s">
        <v>296</v>
      </c>
      <c r="C68" s="32" t="s">
        <v>1544</v>
      </c>
      <c r="D68" s="32" t="s">
        <v>327</v>
      </c>
      <c r="E68" s="32" t="s">
        <v>419</v>
      </c>
      <c r="F68" s="32">
        <v>2015</v>
      </c>
      <c r="G68" s="32" t="s">
        <v>328</v>
      </c>
      <c r="H68" s="32">
        <v>14</v>
      </c>
      <c r="I68" s="58" t="s">
        <v>329</v>
      </c>
      <c r="J68" s="59">
        <v>1</v>
      </c>
      <c r="K68" s="60"/>
      <c r="L68" s="60"/>
      <c r="M68" s="60"/>
      <c r="N68" s="61"/>
      <c r="O68" s="62"/>
      <c r="P68" s="63">
        <v>1</v>
      </c>
      <c r="Q68" s="64"/>
      <c r="R68" s="65">
        <v>1</v>
      </c>
      <c r="S68" s="66"/>
      <c r="T68" s="42" t="s">
        <v>420</v>
      </c>
      <c r="U68" s="28">
        <v>0</v>
      </c>
      <c r="V68" s="1"/>
      <c r="W68" s="105">
        <f t="shared" ref="W68:W131" si="15">IF(AND(K68=1,L68=1),1,0)</f>
        <v>0</v>
      </c>
      <c r="Y68" s="105">
        <f t="shared" si="13"/>
        <v>0</v>
      </c>
      <c r="Z68" s="105">
        <f t="shared" si="13"/>
        <v>0</v>
      </c>
      <c r="AA68" s="105">
        <f t="shared" si="13"/>
        <v>0</v>
      </c>
      <c r="AB68" s="105">
        <f t="shared" si="13"/>
        <v>0</v>
      </c>
      <c r="AC68" s="105">
        <f t="shared" si="13"/>
        <v>0</v>
      </c>
      <c r="AD68" s="105">
        <f t="shared" si="13"/>
        <v>1</v>
      </c>
      <c r="AE68" s="105">
        <f t="shared" si="13"/>
        <v>0</v>
      </c>
      <c r="AF68" s="105">
        <f t="shared" si="13"/>
        <v>0</v>
      </c>
      <c r="AG68" s="105">
        <f t="shared" si="13"/>
        <v>0</v>
      </c>
      <c r="AH68" s="105">
        <f t="shared" si="13"/>
        <v>0</v>
      </c>
      <c r="AI68" s="105">
        <f t="shared" si="14"/>
        <v>0</v>
      </c>
      <c r="AJ68" s="105">
        <f t="shared" si="14"/>
        <v>0</v>
      </c>
      <c r="AK68" s="105">
        <f t="shared" si="14"/>
        <v>0</v>
      </c>
      <c r="AL68" s="105">
        <f t="shared" si="14"/>
        <v>0</v>
      </c>
      <c r="AM68" s="105">
        <f t="shared" si="14"/>
        <v>0</v>
      </c>
      <c r="AN68" s="105">
        <f t="shared" si="14"/>
        <v>0</v>
      </c>
      <c r="AO68" s="105">
        <f t="shared" si="14"/>
        <v>0</v>
      </c>
      <c r="AP68" s="105">
        <f t="shared" si="14"/>
        <v>1</v>
      </c>
      <c r="AQ68" s="105">
        <f t="shared" si="14"/>
        <v>0</v>
      </c>
      <c r="AS68" s="105"/>
    </row>
    <row r="69" spans="1:45" x14ac:dyDescent="0.25">
      <c r="A69" s="56" t="s">
        <v>421</v>
      </c>
      <c r="B69" s="57" t="s">
        <v>422</v>
      </c>
      <c r="C69" s="32" t="s">
        <v>1545</v>
      </c>
      <c r="D69" s="32" t="s">
        <v>423</v>
      </c>
      <c r="E69" s="32" t="s">
        <v>424</v>
      </c>
      <c r="F69" s="32">
        <v>2012</v>
      </c>
      <c r="G69" s="32" t="s">
        <v>425</v>
      </c>
      <c r="H69" s="32">
        <v>70</v>
      </c>
      <c r="I69" s="58" t="s">
        <v>426</v>
      </c>
      <c r="J69" s="59">
        <v>1</v>
      </c>
      <c r="K69" s="60"/>
      <c r="L69" s="60"/>
      <c r="M69" s="60"/>
      <c r="N69" s="61"/>
      <c r="O69" s="62"/>
      <c r="P69" s="63">
        <v>1</v>
      </c>
      <c r="Q69" s="64"/>
      <c r="R69" s="65"/>
      <c r="S69" s="66">
        <v>1</v>
      </c>
      <c r="T69" s="42" t="s">
        <v>427</v>
      </c>
      <c r="U69" s="28">
        <v>0</v>
      </c>
      <c r="V69" s="1"/>
      <c r="W69" s="105">
        <f t="shared" si="15"/>
        <v>0</v>
      </c>
      <c r="Y69" s="105">
        <f t="shared" si="13"/>
        <v>0</v>
      </c>
      <c r="Z69" s="105">
        <f t="shared" si="13"/>
        <v>0</v>
      </c>
      <c r="AA69" s="105">
        <f t="shared" si="13"/>
        <v>0</v>
      </c>
      <c r="AB69" s="105">
        <f t="shared" si="13"/>
        <v>0</v>
      </c>
      <c r="AC69" s="105">
        <f t="shared" si="13"/>
        <v>0</v>
      </c>
      <c r="AD69" s="105">
        <f t="shared" si="13"/>
        <v>0</v>
      </c>
      <c r="AE69" s="105">
        <f t="shared" si="13"/>
        <v>0</v>
      </c>
      <c r="AF69" s="105">
        <f t="shared" si="13"/>
        <v>0</v>
      </c>
      <c r="AG69" s="105">
        <f t="shared" si="13"/>
        <v>0</v>
      </c>
      <c r="AH69" s="105">
        <f t="shared" si="13"/>
        <v>0</v>
      </c>
      <c r="AI69" s="105">
        <f t="shared" si="14"/>
        <v>1</v>
      </c>
      <c r="AJ69" s="105">
        <f t="shared" si="14"/>
        <v>0</v>
      </c>
      <c r="AK69" s="105">
        <f t="shared" si="14"/>
        <v>0</v>
      </c>
      <c r="AL69" s="105">
        <f t="shared" si="14"/>
        <v>0</v>
      </c>
      <c r="AM69" s="105">
        <f t="shared" si="14"/>
        <v>0</v>
      </c>
      <c r="AN69" s="105">
        <f t="shared" si="14"/>
        <v>0</v>
      </c>
      <c r="AO69" s="105">
        <f t="shared" si="14"/>
        <v>0</v>
      </c>
      <c r="AP69" s="105">
        <f t="shared" si="14"/>
        <v>0</v>
      </c>
      <c r="AQ69" s="105">
        <f t="shared" si="14"/>
        <v>0</v>
      </c>
      <c r="AS69" s="105"/>
    </row>
    <row r="70" spans="1:45" x14ac:dyDescent="0.25">
      <c r="A70" s="56" t="s">
        <v>421</v>
      </c>
      <c r="B70" s="57" t="s">
        <v>422</v>
      </c>
      <c r="C70" s="32" t="s">
        <v>1546</v>
      </c>
      <c r="D70" s="32" t="s">
        <v>428</v>
      </c>
      <c r="E70" s="32" t="s">
        <v>429</v>
      </c>
      <c r="F70" s="32">
        <v>2013</v>
      </c>
      <c r="G70" s="32" t="s">
        <v>430</v>
      </c>
      <c r="H70" s="32">
        <v>40</v>
      </c>
      <c r="I70" s="58" t="s">
        <v>431</v>
      </c>
      <c r="J70" s="59">
        <v>1</v>
      </c>
      <c r="K70" s="60"/>
      <c r="L70" s="60"/>
      <c r="M70" s="60"/>
      <c r="N70" s="61"/>
      <c r="O70" s="62"/>
      <c r="P70" s="63">
        <v>1</v>
      </c>
      <c r="Q70" s="64"/>
      <c r="R70" s="65"/>
      <c r="S70" s="66">
        <v>1</v>
      </c>
      <c r="T70" s="42" t="s">
        <v>432</v>
      </c>
      <c r="U70" s="28">
        <v>0</v>
      </c>
      <c r="V70" s="1"/>
      <c r="W70" s="105">
        <f t="shared" si="15"/>
        <v>0</v>
      </c>
      <c r="Y70" s="105">
        <f t="shared" si="13"/>
        <v>0</v>
      </c>
      <c r="Z70" s="105">
        <f t="shared" si="13"/>
        <v>0</v>
      </c>
      <c r="AA70" s="105">
        <f t="shared" si="13"/>
        <v>0</v>
      </c>
      <c r="AB70" s="105">
        <f t="shared" si="13"/>
        <v>0</v>
      </c>
      <c r="AC70" s="105">
        <f t="shared" si="13"/>
        <v>0</v>
      </c>
      <c r="AD70" s="105">
        <f t="shared" si="13"/>
        <v>0</v>
      </c>
      <c r="AE70" s="105">
        <f t="shared" si="13"/>
        <v>0</v>
      </c>
      <c r="AF70" s="105">
        <f t="shared" si="13"/>
        <v>0</v>
      </c>
      <c r="AG70" s="105">
        <f t="shared" si="13"/>
        <v>0</v>
      </c>
      <c r="AH70" s="105">
        <f t="shared" si="13"/>
        <v>0</v>
      </c>
      <c r="AI70" s="105">
        <f t="shared" si="14"/>
        <v>1</v>
      </c>
      <c r="AJ70" s="105">
        <f t="shared" si="14"/>
        <v>1</v>
      </c>
      <c r="AK70" s="105">
        <f t="shared" si="14"/>
        <v>0</v>
      </c>
      <c r="AL70" s="105">
        <f t="shared" si="14"/>
        <v>0</v>
      </c>
      <c r="AM70" s="105">
        <f t="shared" si="14"/>
        <v>0</v>
      </c>
      <c r="AN70" s="105">
        <f t="shared" si="14"/>
        <v>0</v>
      </c>
      <c r="AO70" s="105">
        <f t="shared" si="14"/>
        <v>0</v>
      </c>
      <c r="AP70" s="105">
        <f t="shared" si="14"/>
        <v>0</v>
      </c>
      <c r="AQ70" s="105">
        <f t="shared" si="14"/>
        <v>1</v>
      </c>
      <c r="AS70" s="105"/>
    </row>
    <row r="71" spans="1:45" x14ac:dyDescent="0.25">
      <c r="A71" s="56" t="s">
        <v>421</v>
      </c>
      <c r="B71" s="57" t="s">
        <v>422</v>
      </c>
      <c r="C71" s="32" t="s">
        <v>1546</v>
      </c>
      <c r="D71" s="32" t="s">
        <v>433</v>
      </c>
      <c r="E71" s="32" t="s">
        <v>434</v>
      </c>
      <c r="F71" s="32">
        <v>2012</v>
      </c>
      <c r="G71" s="32" t="s">
        <v>430</v>
      </c>
      <c r="H71" s="32">
        <v>122</v>
      </c>
      <c r="I71" s="58" t="s">
        <v>435</v>
      </c>
      <c r="J71" s="59"/>
      <c r="K71" s="60">
        <v>1</v>
      </c>
      <c r="L71" s="60"/>
      <c r="M71" s="60"/>
      <c r="N71" s="61"/>
      <c r="O71" s="62"/>
      <c r="P71" s="63">
        <v>1</v>
      </c>
      <c r="Q71" s="64"/>
      <c r="R71" s="65"/>
      <c r="S71" s="66">
        <v>1</v>
      </c>
      <c r="T71" s="42" t="s">
        <v>436</v>
      </c>
      <c r="U71" s="28">
        <v>0</v>
      </c>
      <c r="V71" s="1"/>
      <c r="W71" s="105">
        <f t="shared" si="15"/>
        <v>0</v>
      </c>
      <c r="Y71" s="105">
        <f t="shared" si="13"/>
        <v>0</v>
      </c>
      <c r="Z71" s="105">
        <f t="shared" si="13"/>
        <v>0</v>
      </c>
      <c r="AA71" s="105">
        <f t="shared" si="13"/>
        <v>0</v>
      </c>
      <c r="AB71" s="105">
        <f t="shared" si="13"/>
        <v>0</v>
      </c>
      <c r="AC71" s="105">
        <f t="shared" si="13"/>
        <v>0</v>
      </c>
      <c r="AD71" s="105">
        <f t="shared" si="13"/>
        <v>0</v>
      </c>
      <c r="AE71" s="105">
        <f t="shared" si="13"/>
        <v>0</v>
      </c>
      <c r="AF71" s="105">
        <f t="shared" si="13"/>
        <v>0</v>
      </c>
      <c r="AG71" s="105">
        <f t="shared" si="13"/>
        <v>0</v>
      </c>
      <c r="AH71" s="105">
        <f t="shared" si="13"/>
        <v>0</v>
      </c>
      <c r="AI71" s="105">
        <f t="shared" si="14"/>
        <v>1</v>
      </c>
      <c r="AJ71" s="105">
        <f t="shared" si="14"/>
        <v>1</v>
      </c>
      <c r="AK71" s="105">
        <f t="shared" si="14"/>
        <v>0</v>
      </c>
      <c r="AL71" s="105">
        <f t="shared" si="14"/>
        <v>0</v>
      </c>
      <c r="AM71" s="105">
        <f t="shared" si="14"/>
        <v>0</v>
      </c>
      <c r="AN71" s="105">
        <f t="shared" si="14"/>
        <v>0</v>
      </c>
      <c r="AO71" s="105">
        <f t="shared" si="14"/>
        <v>0</v>
      </c>
      <c r="AP71" s="105">
        <f t="shared" si="14"/>
        <v>0</v>
      </c>
      <c r="AQ71" s="105">
        <f t="shared" si="14"/>
        <v>1</v>
      </c>
      <c r="AS71" s="105"/>
    </row>
    <row r="72" spans="1:45" x14ac:dyDescent="0.25">
      <c r="A72" s="56" t="s">
        <v>421</v>
      </c>
      <c r="B72" s="57" t="s">
        <v>422</v>
      </c>
      <c r="C72" s="32" t="s">
        <v>1546</v>
      </c>
      <c r="D72" s="32" t="s">
        <v>437</v>
      </c>
      <c r="E72" s="32" t="s">
        <v>438</v>
      </c>
      <c r="F72" s="32">
        <v>2012</v>
      </c>
      <c r="G72" s="32" t="s">
        <v>430</v>
      </c>
      <c r="H72" s="32">
        <v>46</v>
      </c>
      <c r="I72" s="58" t="s">
        <v>439</v>
      </c>
      <c r="J72" s="59">
        <v>1</v>
      </c>
      <c r="K72" s="60"/>
      <c r="L72" s="60"/>
      <c r="M72" s="60"/>
      <c r="N72" s="61"/>
      <c r="O72" s="62"/>
      <c r="P72" s="63">
        <v>1</v>
      </c>
      <c r="Q72" s="64"/>
      <c r="R72" s="65"/>
      <c r="S72" s="66">
        <v>1</v>
      </c>
      <c r="T72" s="42" t="s">
        <v>440</v>
      </c>
      <c r="U72" s="28">
        <v>0</v>
      </c>
      <c r="V72" s="1"/>
      <c r="W72" s="105">
        <f t="shared" si="15"/>
        <v>0</v>
      </c>
      <c r="Y72" s="105">
        <f t="shared" si="13"/>
        <v>0</v>
      </c>
      <c r="Z72" s="105">
        <f t="shared" si="13"/>
        <v>0</v>
      </c>
      <c r="AA72" s="105">
        <f t="shared" si="13"/>
        <v>0</v>
      </c>
      <c r="AB72" s="105">
        <f t="shared" si="13"/>
        <v>0</v>
      </c>
      <c r="AC72" s="105">
        <f t="shared" si="13"/>
        <v>0</v>
      </c>
      <c r="AD72" s="105">
        <f t="shared" si="13"/>
        <v>0</v>
      </c>
      <c r="AE72" s="105">
        <f t="shared" si="13"/>
        <v>0</v>
      </c>
      <c r="AF72" s="105">
        <f t="shared" si="13"/>
        <v>0</v>
      </c>
      <c r="AG72" s="105">
        <f t="shared" si="13"/>
        <v>0</v>
      </c>
      <c r="AH72" s="105">
        <f t="shared" si="13"/>
        <v>0</v>
      </c>
      <c r="AI72" s="105">
        <f t="shared" si="14"/>
        <v>1</v>
      </c>
      <c r="AJ72" s="105">
        <f t="shared" si="14"/>
        <v>1</v>
      </c>
      <c r="AK72" s="105">
        <f t="shared" si="14"/>
        <v>0</v>
      </c>
      <c r="AL72" s="105">
        <f t="shared" si="14"/>
        <v>0</v>
      </c>
      <c r="AM72" s="105">
        <f t="shared" si="14"/>
        <v>0</v>
      </c>
      <c r="AN72" s="105">
        <f t="shared" si="14"/>
        <v>0</v>
      </c>
      <c r="AO72" s="105">
        <f t="shared" si="14"/>
        <v>0</v>
      </c>
      <c r="AP72" s="105">
        <f t="shared" si="14"/>
        <v>0</v>
      </c>
      <c r="AQ72" s="105">
        <f t="shared" si="14"/>
        <v>1</v>
      </c>
      <c r="AS72" s="105"/>
    </row>
    <row r="73" spans="1:45" x14ac:dyDescent="0.25">
      <c r="A73" s="56" t="s">
        <v>421</v>
      </c>
      <c r="B73" s="57" t="s">
        <v>422</v>
      </c>
      <c r="C73" s="32" t="s">
        <v>1547</v>
      </c>
      <c r="D73" s="32" t="s">
        <v>441</v>
      </c>
      <c r="E73" s="32" t="s">
        <v>442</v>
      </c>
      <c r="F73" s="32">
        <v>2012</v>
      </c>
      <c r="G73" s="32" t="s">
        <v>443</v>
      </c>
      <c r="H73" s="32">
        <v>38</v>
      </c>
      <c r="I73" s="58" t="s">
        <v>444</v>
      </c>
      <c r="J73" s="59"/>
      <c r="K73" s="60">
        <v>1</v>
      </c>
      <c r="L73" s="60"/>
      <c r="M73" s="60"/>
      <c r="N73" s="61"/>
      <c r="O73" s="62"/>
      <c r="P73" s="63">
        <v>1</v>
      </c>
      <c r="Q73" s="64"/>
      <c r="R73" s="65"/>
      <c r="S73" s="66">
        <v>1</v>
      </c>
      <c r="T73" s="42" t="s">
        <v>445</v>
      </c>
      <c r="U73" s="28">
        <v>0</v>
      </c>
      <c r="V73" s="1"/>
      <c r="W73" s="105">
        <f t="shared" si="15"/>
        <v>0</v>
      </c>
      <c r="Y73" s="105">
        <f t="shared" ref="Y73:AH82" si="16">IF(ISNUMBER(SEARCH(Y$2,$C73)),1,0)</f>
        <v>0</v>
      </c>
      <c r="Z73" s="105">
        <f t="shared" si="16"/>
        <v>0</v>
      </c>
      <c r="AA73" s="105">
        <f t="shared" si="16"/>
        <v>0</v>
      </c>
      <c r="AB73" s="105">
        <f t="shared" si="16"/>
        <v>0</v>
      </c>
      <c r="AC73" s="105">
        <f t="shared" si="16"/>
        <v>0</v>
      </c>
      <c r="AD73" s="105">
        <f t="shared" si="16"/>
        <v>0</v>
      </c>
      <c r="AE73" s="105">
        <f t="shared" si="16"/>
        <v>0</v>
      </c>
      <c r="AF73" s="105">
        <f t="shared" si="16"/>
        <v>0</v>
      </c>
      <c r="AG73" s="105">
        <f t="shared" si="16"/>
        <v>0</v>
      </c>
      <c r="AH73" s="105">
        <f t="shared" si="16"/>
        <v>0</v>
      </c>
      <c r="AI73" s="105">
        <f t="shared" ref="AI73:AQ82" si="17">IF(ISNUMBER(SEARCH(AI$2,$C73)),1,0)</f>
        <v>1</v>
      </c>
      <c r="AJ73" s="105">
        <f t="shared" si="17"/>
        <v>0</v>
      </c>
      <c r="AK73" s="105">
        <f t="shared" si="17"/>
        <v>0</v>
      </c>
      <c r="AL73" s="105">
        <f t="shared" si="17"/>
        <v>1</v>
      </c>
      <c r="AM73" s="105">
        <f t="shared" si="17"/>
        <v>0</v>
      </c>
      <c r="AN73" s="105">
        <f t="shared" si="17"/>
        <v>0</v>
      </c>
      <c r="AO73" s="105">
        <f t="shared" si="17"/>
        <v>0</v>
      </c>
      <c r="AP73" s="105">
        <f t="shared" si="17"/>
        <v>0</v>
      </c>
      <c r="AQ73" s="105">
        <f t="shared" si="17"/>
        <v>0</v>
      </c>
      <c r="AS73" s="105"/>
    </row>
    <row r="74" spans="1:45" x14ac:dyDescent="0.25">
      <c r="A74" s="56" t="s">
        <v>421</v>
      </c>
      <c r="B74" s="57" t="s">
        <v>422</v>
      </c>
      <c r="C74" s="32" t="s">
        <v>1546</v>
      </c>
      <c r="D74" s="32" t="s">
        <v>446</v>
      </c>
      <c r="E74" s="32" t="s">
        <v>447</v>
      </c>
      <c r="F74" s="32">
        <v>2012</v>
      </c>
      <c r="G74" s="32" t="s">
        <v>430</v>
      </c>
      <c r="H74" s="32">
        <v>38</v>
      </c>
      <c r="I74" s="58" t="s">
        <v>448</v>
      </c>
      <c r="J74" s="59">
        <v>1</v>
      </c>
      <c r="K74" s="60"/>
      <c r="L74" s="60"/>
      <c r="M74" s="60"/>
      <c r="N74" s="61"/>
      <c r="O74" s="62"/>
      <c r="P74" s="63">
        <v>1</v>
      </c>
      <c r="Q74" s="64"/>
      <c r="R74" s="65"/>
      <c r="S74" s="66">
        <v>1</v>
      </c>
      <c r="T74" s="42" t="s">
        <v>449</v>
      </c>
      <c r="U74" s="28">
        <v>0</v>
      </c>
      <c r="V74" s="1"/>
      <c r="W74" s="105">
        <f t="shared" si="15"/>
        <v>0</v>
      </c>
      <c r="Y74" s="105">
        <f t="shared" si="16"/>
        <v>0</v>
      </c>
      <c r="Z74" s="105">
        <f t="shared" si="16"/>
        <v>0</v>
      </c>
      <c r="AA74" s="105">
        <f t="shared" si="16"/>
        <v>0</v>
      </c>
      <c r="AB74" s="105">
        <f t="shared" si="16"/>
        <v>0</v>
      </c>
      <c r="AC74" s="105">
        <f t="shared" si="16"/>
        <v>0</v>
      </c>
      <c r="AD74" s="105">
        <f t="shared" si="16"/>
        <v>0</v>
      </c>
      <c r="AE74" s="105">
        <f t="shared" si="16"/>
        <v>0</v>
      </c>
      <c r="AF74" s="105">
        <f t="shared" si="16"/>
        <v>0</v>
      </c>
      <c r="AG74" s="105">
        <f t="shared" si="16"/>
        <v>0</v>
      </c>
      <c r="AH74" s="105">
        <f t="shared" si="16"/>
        <v>0</v>
      </c>
      <c r="AI74" s="105">
        <f t="shared" si="17"/>
        <v>1</v>
      </c>
      <c r="AJ74" s="105">
        <f t="shared" si="17"/>
        <v>1</v>
      </c>
      <c r="AK74" s="105">
        <f t="shared" si="17"/>
        <v>0</v>
      </c>
      <c r="AL74" s="105">
        <f t="shared" si="17"/>
        <v>0</v>
      </c>
      <c r="AM74" s="105">
        <f t="shared" si="17"/>
        <v>0</v>
      </c>
      <c r="AN74" s="105">
        <f t="shared" si="17"/>
        <v>0</v>
      </c>
      <c r="AO74" s="105">
        <f t="shared" si="17"/>
        <v>0</v>
      </c>
      <c r="AP74" s="105">
        <f t="shared" si="17"/>
        <v>0</v>
      </c>
      <c r="AQ74" s="105">
        <f t="shared" si="17"/>
        <v>1</v>
      </c>
      <c r="AS74" s="105"/>
    </row>
    <row r="75" spans="1:45" x14ac:dyDescent="0.25">
      <c r="A75" s="56" t="s">
        <v>421</v>
      </c>
      <c r="B75" s="57" t="s">
        <v>422</v>
      </c>
      <c r="C75" s="32" t="s">
        <v>1546</v>
      </c>
      <c r="D75" s="32" t="s">
        <v>450</v>
      </c>
      <c r="E75" s="32" t="s">
        <v>451</v>
      </c>
      <c r="F75" s="32">
        <v>2012</v>
      </c>
      <c r="G75" s="32" t="s">
        <v>452</v>
      </c>
      <c r="H75" s="32">
        <v>41</v>
      </c>
      <c r="I75" s="58" t="s">
        <v>453</v>
      </c>
      <c r="J75" s="59">
        <v>1</v>
      </c>
      <c r="K75" s="60"/>
      <c r="L75" s="60"/>
      <c r="M75" s="60"/>
      <c r="N75" s="61"/>
      <c r="O75" s="62"/>
      <c r="P75" s="63">
        <v>1</v>
      </c>
      <c r="Q75" s="64"/>
      <c r="R75" s="65"/>
      <c r="S75" s="66">
        <v>1</v>
      </c>
      <c r="T75" s="42" t="s">
        <v>454</v>
      </c>
      <c r="U75" s="28">
        <v>0</v>
      </c>
      <c r="V75" s="1"/>
      <c r="W75" s="105">
        <f t="shared" si="15"/>
        <v>0</v>
      </c>
      <c r="Y75" s="105">
        <f t="shared" si="16"/>
        <v>0</v>
      </c>
      <c r="Z75" s="105">
        <f t="shared" si="16"/>
        <v>0</v>
      </c>
      <c r="AA75" s="105">
        <f t="shared" si="16"/>
        <v>0</v>
      </c>
      <c r="AB75" s="105">
        <f t="shared" si="16"/>
        <v>0</v>
      </c>
      <c r="AC75" s="105">
        <f t="shared" si="16"/>
        <v>0</v>
      </c>
      <c r="AD75" s="105">
        <f t="shared" si="16"/>
        <v>0</v>
      </c>
      <c r="AE75" s="105">
        <f t="shared" si="16"/>
        <v>0</v>
      </c>
      <c r="AF75" s="105">
        <f t="shared" si="16"/>
        <v>0</v>
      </c>
      <c r="AG75" s="105">
        <f t="shared" si="16"/>
        <v>0</v>
      </c>
      <c r="AH75" s="105">
        <f t="shared" si="16"/>
        <v>0</v>
      </c>
      <c r="AI75" s="105">
        <f t="shared" si="17"/>
        <v>1</v>
      </c>
      <c r="AJ75" s="105">
        <f t="shared" si="17"/>
        <v>1</v>
      </c>
      <c r="AK75" s="105">
        <f t="shared" si="17"/>
        <v>0</v>
      </c>
      <c r="AL75" s="105">
        <f t="shared" si="17"/>
        <v>0</v>
      </c>
      <c r="AM75" s="105">
        <f t="shared" si="17"/>
        <v>0</v>
      </c>
      <c r="AN75" s="105">
        <f t="shared" si="17"/>
        <v>0</v>
      </c>
      <c r="AO75" s="105">
        <f t="shared" si="17"/>
        <v>0</v>
      </c>
      <c r="AP75" s="105">
        <f t="shared" si="17"/>
        <v>0</v>
      </c>
      <c r="AQ75" s="105">
        <f t="shared" si="17"/>
        <v>1</v>
      </c>
      <c r="AS75" s="105"/>
    </row>
    <row r="76" spans="1:45" x14ac:dyDescent="0.25">
      <c r="A76" s="56" t="s">
        <v>421</v>
      </c>
      <c r="B76" s="57" t="s">
        <v>422</v>
      </c>
      <c r="C76" s="32" t="s">
        <v>1547</v>
      </c>
      <c r="D76" s="32" t="s">
        <v>455</v>
      </c>
      <c r="E76" s="32" t="s">
        <v>456</v>
      </c>
      <c r="F76" s="32">
        <v>2013</v>
      </c>
      <c r="G76" s="32" t="s">
        <v>443</v>
      </c>
      <c r="H76" s="32">
        <v>53</v>
      </c>
      <c r="I76" s="58" t="s">
        <v>457</v>
      </c>
      <c r="J76" s="59">
        <v>1</v>
      </c>
      <c r="K76" s="60"/>
      <c r="L76" s="60"/>
      <c r="M76" s="60"/>
      <c r="N76" s="61"/>
      <c r="O76" s="62"/>
      <c r="P76" s="63"/>
      <c r="Q76" s="64">
        <v>1</v>
      </c>
      <c r="R76" s="65">
        <v>1</v>
      </c>
      <c r="S76" s="66"/>
      <c r="T76" s="42" t="s">
        <v>458</v>
      </c>
      <c r="U76" s="28">
        <v>0</v>
      </c>
      <c r="V76" s="1"/>
      <c r="W76" s="105">
        <f t="shared" si="15"/>
        <v>0</v>
      </c>
      <c r="Y76" s="105">
        <f t="shared" si="16"/>
        <v>0</v>
      </c>
      <c r="Z76" s="105">
        <f t="shared" si="16"/>
        <v>0</v>
      </c>
      <c r="AA76" s="105">
        <f t="shared" si="16"/>
        <v>0</v>
      </c>
      <c r="AB76" s="105">
        <f t="shared" si="16"/>
        <v>0</v>
      </c>
      <c r="AC76" s="105">
        <f t="shared" si="16"/>
        <v>0</v>
      </c>
      <c r="AD76" s="105">
        <f t="shared" si="16"/>
        <v>0</v>
      </c>
      <c r="AE76" s="105">
        <f t="shared" si="16"/>
        <v>0</v>
      </c>
      <c r="AF76" s="105">
        <f t="shared" si="16"/>
        <v>0</v>
      </c>
      <c r="AG76" s="105">
        <f t="shared" si="16"/>
        <v>0</v>
      </c>
      <c r="AH76" s="105">
        <f t="shared" si="16"/>
        <v>0</v>
      </c>
      <c r="AI76" s="105">
        <f t="shared" si="17"/>
        <v>1</v>
      </c>
      <c r="AJ76" s="105">
        <f t="shared" si="17"/>
        <v>0</v>
      </c>
      <c r="AK76" s="105">
        <f t="shared" si="17"/>
        <v>0</v>
      </c>
      <c r="AL76" s="105">
        <f t="shared" si="17"/>
        <v>1</v>
      </c>
      <c r="AM76" s="105">
        <f t="shared" si="17"/>
        <v>0</v>
      </c>
      <c r="AN76" s="105">
        <f t="shared" si="17"/>
        <v>0</v>
      </c>
      <c r="AO76" s="105">
        <f t="shared" si="17"/>
        <v>0</v>
      </c>
      <c r="AP76" s="105">
        <f t="shared" si="17"/>
        <v>0</v>
      </c>
      <c r="AQ76" s="105">
        <f t="shared" si="17"/>
        <v>0</v>
      </c>
      <c r="AS76" s="105"/>
    </row>
    <row r="77" spans="1:45" x14ac:dyDescent="0.25">
      <c r="A77" s="56" t="s">
        <v>421</v>
      </c>
      <c r="B77" s="57" t="s">
        <v>422</v>
      </c>
      <c r="C77" s="32" t="s">
        <v>1547</v>
      </c>
      <c r="D77" s="32" t="s">
        <v>459</v>
      </c>
      <c r="E77" s="32" t="s">
        <v>460</v>
      </c>
      <c r="F77" s="32">
        <v>2013</v>
      </c>
      <c r="G77" s="32" t="s">
        <v>443</v>
      </c>
      <c r="H77" s="32">
        <v>24</v>
      </c>
      <c r="I77" s="58" t="s">
        <v>461</v>
      </c>
      <c r="J77" s="59"/>
      <c r="K77" s="60"/>
      <c r="L77" s="60"/>
      <c r="M77" s="60">
        <v>1</v>
      </c>
      <c r="N77" s="61"/>
      <c r="O77" s="62"/>
      <c r="P77" s="63">
        <v>1</v>
      </c>
      <c r="Q77" s="64"/>
      <c r="R77" s="65"/>
      <c r="S77" s="66">
        <v>1</v>
      </c>
      <c r="T77" s="42" t="s">
        <v>462</v>
      </c>
      <c r="U77" s="28">
        <v>0</v>
      </c>
      <c r="V77" s="1"/>
      <c r="W77" s="105">
        <f t="shared" si="15"/>
        <v>0</v>
      </c>
      <c r="Y77" s="105">
        <f t="shared" si="16"/>
        <v>0</v>
      </c>
      <c r="Z77" s="105">
        <f t="shared" si="16"/>
        <v>0</v>
      </c>
      <c r="AA77" s="105">
        <f t="shared" si="16"/>
        <v>0</v>
      </c>
      <c r="AB77" s="105">
        <f t="shared" si="16"/>
        <v>0</v>
      </c>
      <c r="AC77" s="105">
        <f t="shared" si="16"/>
        <v>0</v>
      </c>
      <c r="AD77" s="105">
        <f t="shared" si="16"/>
        <v>0</v>
      </c>
      <c r="AE77" s="105">
        <f t="shared" si="16"/>
        <v>0</v>
      </c>
      <c r="AF77" s="105">
        <f t="shared" si="16"/>
        <v>0</v>
      </c>
      <c r="AG77" s="105">
        <f t="shared" si="16"/>
        <v>0</v>
      </c>
      <c r="AH77" s="105">
        <f t="shared" si="16"/>
        <v>0</v>
      </c>
      <c r="AI77" s="105">
        <f t="shared" si="17"/>
        <v>1</v>
      </c>
      <c r="AJ77" s="105">
        <f t="shared" si="17"/>
        <v>0</v>
      </c>
      <c r="AK77" s="105">
        <f t="shared" si="17"/>
        <v>0</v>
      </c>
      <c r="AL77" s="105">
        <f t="shared" si="17"/>
        <v>1</v>
      </c>
      <c r="AM77" s="105">
        <f t="shared" si="17"/>
        <v>0</v>
      </c>
      <c r="AN77" s="105">
        <f t="shared" si="17"/>
        <v>0</v>
      </c>
      <c r="AO77" s="105">
        <f t="shared" si="17"/>
        <v>0</v>
      </c>
      <c r="AP77" s="105">
        <f t="shared" si="17"/>
        <v>0</v>
      </c>
      <c r="AQ77" s="105">
        <f t="shared" si="17"/>
        <v>0</v>
      </c>
      <c r="AS77" s="105"/>
    </row>
    <row r="78" spans="1:45" x14ac:dyDescent="0.25">
      <c r="A78" s="56" t="s">
        <v>421</v>
      </c>
      <c r="B78" s="57" t="s">
        <v>463</v>
      </c>
      <c r="C78" s="32" t="s">
        <v>1548</v>
      </c>
      <c r="D78" s="32" t="s">
        <v>464</v>
      </c>
      <c r="E78" s="32" t="s">
        <v>465</v>
      </c>
      <c r="F78" s="32">
        <v>2012</v>
      </c>
      <c r="G78" s="32" t="s">
        <v>466</v>
      </c>
      <c r="H78" s="32">
        <v>13</v>
      </c>
      <c r="I78" s="58" t="s">
        <v>467</v>
      </c>
      <c r="J78" s="59">
        <v>1</v>
      </c>
      <c r="K78" s="60"/>
      <c r="L78" s="60"/>
      <c r="M78" s="60"/>
      <c r="N78" s="61"/>
      <c r="O78" s="62"/>
      <c r="P78" s="63">
        <v>1</v>
      </c>
      <c r="Q78" s="64"/>
      <c r="R78" s="65"/>
      <c r="S78" s="66">
        <v>1</v>
      </c>
      <c r="T78" s="42" t="s">
        <v>468</v>
      </c>
      <c r="U78" s="28">
        <v>0</v>
      </c>
      <c r="V78" s="1"/>
      <c r="W78" s="105">
        <f t="shared" si="15"/>
        <v>0</v>
      </c>
      <c r="Y78" s="105">
        <f t="shared" si="16"/>
        <v>0</v>
      </c>
      <c r="Z78" s="105">
        <f t="shared" si="16"/>
        <v>1</v>
      </c>
      <c r="AA78" s="105">
        <f t="shared" si="16"/>
        <v>0</v>
      </c>
      <c r="AB78" s="105">
        <f t="shared" si="16"/>
        <v>0</v>
      </c>
      <c r="AC78" s="105">
        <f t="shared" si="16"/>
        <v>1</v>
      </c>
      <c r="AD78" s="105">
        <f t="shared" si="16"/>
        <v>0</v>
      </c>
      <c r="AE78" s="105">
        <f t="shared" si="16"/>
        <v>0</v>
      </c>
      <c r="AF78" s="105">
        <f t="shared" si="16"/>
        <v>0</v>
      </c>
      <c r="AG78" s="105">
        <f t="shared" si="16"/>
        <v>0</v>
      </c>
      <c r="AH78" s="105">
        <f t="shared" si="16"/>
        <v>0</v>
      </c>
      <c r="AI78" s="105">
        <f t="shared" si="17"/>
        <v>1</v>
      </c>
      <c r="AJ78" s="105">
        <f t="shared" si="17"/>
        <v>0</v>
      </c>
      <c r="AK78" s="105">
        <f t="shared" si="17"/>
        <v>0</v>
      </c>
      <c r="AL78" s="105">
        <f t="shared" si="17"/>
        <v>0</v>
      </c>
      <c r="AM78" s="105">
        <f t="shared" si="17"/>
        <v>1</v>
      </c>
      <c r="AN78" s="105">
        <f t="shared" si="17"/>
        <v>0</v>
      </c>
      <c r="AO78" s="105">
        <f t="shared" si="17"/>
        <v>0</v>
      </c>
      <c r="AP78" s="105">
        <f t="shared" si="17"/>
        <v>0</v>
      </c>
      <c r="AQ78" s="105">
        <f t="shared" si="17"/>
        <v>0</v>
      </c>
      <c r="AS78" s="105"/>
    </row>
    <row r="79" spans="1:45" x14ac:dyDescent="0.25">
      <c r="A79" s="56" t="s">
        <v>421</v>
      </c>
      <c r="B79" s="57" t="s">
        <v>463</v>
      </c>
      <c r="C79" s="32" t="s">
        <v>1549</v>
      </c>
      <c r="D79" s="32" t="s">
        <v>469</v>
      </c>
      <c r="E79" s="32" t="s">
        <v>470</v>
      </c>
      <c r="F79" s="32">
        <v>2015</v>
      </c>
      <c r="G79" s="32" t="s">
        <v>471</v>
      </c>
      <c r="H79" s="32">
        <v>11</v>
      </c>
      <c r="I79" s="58" t="s">
        <v>472</v>
      </c>
      <c r="J79" s="59">
        <v>1</v>
      </c>
      <c r="K79" s="60"/>
      <c r="L79" s="60"/>
      <c r="M79" s="60"/>
      <c r="N79" s="61"/>
      <c r="O79" s="62"/>
      <c r="P79" s="63">
        <v>1</v>
      </c>
      <c r="Q79" s="64"/>
      <c r="R79" s="65"/>
      <c r="S79" s="66">
        <v>1</v>
      </c>
      <c r="T79" s="42" t="s">
        <v>473</v>
      </c>
      <c r="U79" s="28">
        <v>0</v>
      </c>
      <c r="V79" s="1"/>
      <c r="W79" s="105">
        <f t="shared" si="15"/>
        <v>0</v>
      </c>
      <c r="Y79" s="105">
        <f t="shared" si="16"/>
        <v>0</v>
      </c>
      <c r="Z79" s="105">
        <f t="shared" si="16"/>
        <v>0</v>
      </c>
      <c r="AA79" s="105">
        <f t="shared" si="16"/>
        <v>0</v>
      </c>
      <c r="AB79" s="105">
        <f t="shared" si="16"/>
        <v>0</v>
      </c>
      <c r="AC79" s="105">
        <f t="shared" si="16"/>
        <v>0</v>
      </c>
      <c r="AD79" s="105">
        <f t="shared" si="16"/>
        <v>0</v>
      </c>
      <c r="AE79" s="105">
        <f t="shared" si="16"/>
        <v>0</v>
      </c>
      <c r="AF79" s="105">
        <f t="shared" si="16"/>
        <v>0</v>
      </c>
      <c r="AG79" s="105">
        <f t="shared" si="16"/>
        <v>0</v>
      </c>
      <c r="AH79" s="105">
        <f t="shared" si="16"/>
        <v>0</v>
      </c>
      <c r="AI79" s="105">
        <f t="shared" si="17"/>
        <v>1</v>
      </c>
      <c r="AJ79" s="105">
        <f t="shared" si="17"/>
        <v>0</v>
      </c>
      <c r="AK79" s="105">
        <f t="shared" si="17"/>
        <v>0</v>
      </c>
      <c r="AL79" s="105">
        <f t="shared" si="17"/>
        <v>1</v>
      </c>
      <c r="AM79" s="105">
        <f t="shared" si="17"/>
        <v>1</v>
      </c>
      <c r="AN79" s="105">
        <f t="shared" si="17"/>
        <v>0</v>
      </c>
      <c r="AO79" s="105">
        <f t="shared" si="17"/>
        <v>0</v>
      </c>
      <c r="AP79" s="105">
        <f t="shared" si="17"/>
        <v>0</v>
      </c>
      <c r="AQ79" s="105">
        <f t="shared" si="17"/>
        <v>0</v>
      </c>
      <c r="AS79" s="105"/>
    </row>
    <row r="80" spans="1:45" x14ac:dyDescent="0.25">
      <c r="A80" s="56" t="s">
        <v>421</v>
      </c>
      <c r="B80" s="57" t="s">
        <v>463</v>
      </c>
      <c r="C80" s="32" t="s">
        <v>1550</v>
      </c>
      <c r="D80" s="32" t="s">
        <v>474</v>
      </c>
      <c r="E80" s="32" t="s">
        <v>475</v>
      </c>
      <c r="F80" s="32">
        <v>2014</v>
      </c>
      <c r="G80" s="32" t="s">
        <v>476</v>
      </c>
      <c r="H80" s="32">
        <v>11</v>
      </c>
      <c r="I80" s="58" t="s">
        <v>477</v>
      </c>
      <c r="J80" s="59"/>
      <c r="K80" s="60">
        <v>1</v>
      </c>
      <c r="L80" s="60"/>
      <c r="M80" s="60"/>
      <c r="N80" s="61"/>
      <c r="O80" s="62"/>
      <c r="P80" s="63">
        <v>1</v>
      </c>
      <c r="Q80" s="64"/>
      <c r="R80" s="65"/>
      <c r="S80" s="66">
        <v>1</v>
      </c>
      <c r="T80" s="42" t="s">
        <v>478</v>
      </c>
      <c r="U80" s="28">
        <v>0</v>
      </c>
      <c r="V80" s="1"/>
      <c r="W80" s="105">
        <f t="shared" si="15"/>
        <v>0</v>
      </c>
      <c r="Y80" s="105">
        <f t="shared" si="16"/>
        <v>0</v>
      </c>
      <c r="Z80" s="105">
        <f t="shared" si="16"/>
        <v>0</v>
      </c>
      <c r="AA80" s="105">
        <f t="shared" si="16"/>
        <v>0</v>
      </c>
      <c r="AB80" s="105">
        <f t="shared" si="16"/>
        <v>0</v>
      </c>
      <c r="AC80" s="105">
        <f t="shared" si="16"/>
        <v>0</v>
      </c>
      <c r="AD80" s="105">
        <f t="shared" si="16"/>
        <v>0</v>
      </c>
      <c r="AE80" s="105">
        <f t="shared" si="16"/>
        <v>0</v>
      </c>
      <c r="AF80" s="105">
        <f t="shared" si="16"/>
        <v>0</v>
      </c>
      <c r="AG80" s="105">
        <f t="shared" si="16"/>
        <v>0</v>
      </c>
      <c r="AH80" s="105">
        <f t="shared" si="16"/>
        <v>0</v>
      </c>
      <c r="AI80" s="105">
        <f t="shared" si="17"/>
        <v>1</v>
      </c>
      <c r="AJ80" s="105">
        <f t="shared" si="17"/>
        <v>0</v>
      </c>
      <c r="AK80" s="105">
        <f t="shared" si="17"/>
        <v>0</v>
      </c>
      <c r="AL80" s="105">
        <f t="shared" si="17"/>
        <v>0</v>
      </c>
      <c r="AM80" s="105">
        <f t="shared" si="17"/>
        <v>1</v>
      </c>
      <c r="AN80" s="105">
        <f t="shared" si="17"/>
        <v>0</v>
      </c>
      <c r="AO80" s="105">
        <f t="shared" si="17"/>
        <v>0</v>
      </c>
      <c r="AP80" s="105">
        <f t="shared" si="17"/>
        <v>0</v>
      </c>
      <c r="AQ80" s="105">
        <f t="shared" si="17"/>
        <v>0</v>
      </c>
      <c r="AS80" s="105"/>
    </row>
    <row r="81" spans="1:45" x14ac:dyDescent="0.25">
      <c r="A81" s="56" t="s">
        <v>421</v>
      </c>
      <c r="B81" s="57" t="s">
        <v>463</v>
      </c>
      <c r="C81" s="32" t="s">
        <v>1551</v>
      </c>
      <c r="D81" s="32" t="s">
        <v>479</v>
      </c>
      <c r="E81" s="32" t="s">
        <v>480</v>
      </c>
      <c r="F81" s="32">
        <v>2014</v>
      </c>
      <c r="G81" s="32" t="s">
        <v>481</v>
      </c>
      <c r="H81" s="32">
        <v>11</v>
      </c>
      <c r="I81" s="58" t="s">
        <v>482</v>
      </c>
      <c r="J81" s="59">
        <v>1</v>
      </c>
      <c r="K81" s="60"/>
      <c r="L81" s="60"/>
      <c r="M81" s="60"/>
      <c r="N81" s="61"/>
      <c r="O81" s="62"/>
      <c r="P81" s="63">
        <v>1</v>
      </c>
      <c r="Q81" s="64"/>
      <c r="R81" s="65"/>
      <c r="S81" s="66">
        <v>1</v>
      </c>
      <c r="T81" s="42" t="s">
        <v>483</v>
      </c>
      <c r="U81" s="28">
        <v>0</v>
      </c>
      <c r="V81" s="1"/>
      <c r="W81" s="105">
        <f t="shared" si="15"/>
        <v>0</v>
      </c>
      <c r="Y81" s="105">
        <f t="shared" si="16"/>
        <v>0</v>
      </c>
      <c r="Z81" s="105">
        <f t="shared" si="16"/>
        <v>0</v>
      </c>
      <c r="AA81" s="105">
        <f t="shared" si="16"/>
        <v>0</v>
      </c>
      <c r="AB81" s="105">
        <f t="shared" si="16"/>
        <v>1</v>
      </c>
      <c r="AC81" s="105">
        <f t="shared" si="16"/>
        <v>0</v>
      </c>
      <c r="AD81" s="105">
        <f t="shared" si="16"/>
        <v>0</v>
      </c>
      <c r="AE81" s="105">
        <f t="shared" si="16"/>
        <v>0</v>
      </c>
      <c r="AF81" s="105">
        <f t="shared" si="16"/>
        <v>0</v>
      </c>
      <c r="AG81" s="105">
        <f t="shared" si="16"/>
        <v>0</v>
      </c>
      <c r="AH81" s="105">
        <f t="shared" si="16"/>
        <v>1</v>
      </c>
      <c r="AI81" s="105">
        <f t="shared" si="17"/>
        <v>0</v>
      </c>
      <c r="AJ81" s="105">
        <f t="shared" si="17"/>
        <v>0</v>
      </c>
      <c r="AK81" s="105">
        <f t="shared" si="17"/>
        <v>0</v>
      </c>
      <c r="AL81" s="105">
        <f t="shared" si="17"/>
        <v>0</v>
      </c>
      <c r="AM81" s="105">
        <f t="shared" si="17"/>
        <v>1</v>
      </c>
      <c r="AN81" s="105">
        <f t="shared" si="17"/>
        <v>0</v>
      </c>
      <c r="AO81" s="105">
        <f t="shared" si="17"/>
        <v>0</v>
      </c>
      <c r="AP81" s="105">
        <f t="shared" si="17"/>
        <v>0</v>
      </c>
      <c r="AQ81" s="105">
        <f t="shared" si="17"/>
        <v>0</v>
      </c>
      <c r="AS81" s="105"/>
    </row>
    <row r="82" spans="1:45" x14ac:dyDescent="0.25">
      <c r="A82" s="56" t="s">
        <v>421</v>
      </c>
      <c r="B82" s="57" t="s">
        <v>463</v>
      </c>
      <c r="C82" s="32" t="s">
        <v>1552</v>
      </c>
      <c r="D82" s="32" t="s">
        <v>484</v>
      </c>
      <c r="E82" s="32" t="s">
        <v>485</v>
      </c>
      <c r="F82" s="32">
        <v>2012</v>
      </c>
      <c r="G82" s="32" t="s">
        <v>486</v>
      </c>
      <c r="H82" s="32">
        <v>12</v>
      </c>
      <c r="I82" s="58" t="s">
        <v>487</v>
      </c>
      <c r="J82" s="59">
        <v>1</v>
      </c>
      <c r="K82" s="60"/>
      <c r="L82" s="60"/>
      <c r="M82" s="60"/>
      <c r="N82" s="61"/>
      <c r="O82" s="62"/>
      <c r="P82" s="63">
        <v>1</v>
      </c>
      <c r="Q82" s="64"/>
      <c r="R82" s="65"/>
      <c r="S82" s="66">
        <v>1</v>
      </c>
      <c r="T82" s="42" t="s">
        <v>488</v>
      </c>
      <c r="U82" s="28">
        <v>0</v>
      </c>
      <c r="V82" s="1"/>
      <c r="W82" s="105">
        <f t="shared" si="15"/>
        <v>0</v>
      </c>
      <c r="Y82" s="105">
        <f t="shared" si="16"/>
        <v>0</v>
      </c>
      <c r="Z82" s="105">
        <f t="shared" si="16"/>
        <v>0</v>
      </c>
      <c r="AA82" s="105">
        <f t="shared" si="16"/>
        <v>0</v>
      </c>
      <c r="AB82" s="105">
        <f t="shared" si="16"/>
        <v>1</v>
      </c>
      <c r="AC82" s="105">
        <f t="shared" si="16"/>
        <v>0</v>
      </c>
      <c r="AD82" s="105">
        <f t="shared" si="16"/>
        <v>1</v>
      </c>
      <c r="AE82" s="105">
        <f t="shared" si="16"/>
        <v>0</v>
      </c>
      <c r="AF82" s="105">
        <f t="shared" si="16"/>
        <v>0</v>
      </c>
      <c r="AG82" s="105">
        <f t="shared" si="16"/>
        <v>0</v>
      </c>
      <c r="AH82" s="105">
        <f t="shared" si="16"/>
        <v>0</v>
      </c>
      <c r="AI82" s="105">
        <f t="shared" si="17"/>
        <v>1</v>
      </c>
      <c r="AJ82" s="105">
        <f t="shared" si="17"/>
        <v>0</v>
      </c>
      <c r="AK82" s="105">
        <f t="shared" si="17"/>
        <v>0</v>
      </c>
      <c r="AL82" s="105">
        <f t="shared" si="17"/>
        <v>1</v>
      </c>
      <c r="AM82" s="105">
        <f t="shared" si="17"/>
        <v>1</v>
      </c>
      <c r="AN82" s="105">
        <f t="shared" si="17"/>
        <v>0</v>
      </c>
      <c r="AO82" s="105">
        <f t="shared" si="17"/>
        <v>0</v>
      </c>
      <c r="AP82" s="105">
        <f t="shared" si="17"/>
        <v>1</v>
      </c>
      <c r="AQ82" s="105">
        <f t="shared" si="17"/>
        <v>0</v>
      </c>
      <c r="AS82" s="105"/>
    </row>
    <row r="83" spans="1:45" x14ac:dyDescent="0.25">
      <c r="A83" s="56" t="s">
        <v>421</v>
      </c>
      <c r="B83" s="57" t="s">
        <v>463</v>
      </c>
      <c r="C83" s="32" t="s">
        <v>1553</v>
      </c>
      <c r="D83" s="32" t="s">
        <v>489</v>
      </c>
      <c r="E83" s="32" t="s">
        <v>490</v>
      </c>
      <c r="F83" s="32">
        <v>2012</v>
      </c>
      <c r="G83" s="32" t="s">
        <v>491</v>
      </c>
      <c r="H83" s="32">
        <v>13</v>
      </c>
      <c r="I83" s="58" t="s">
        <v>492</v>
      </c>
      <c r="J83" s="59"/>
      <c r="K83" s="60"/>
      <c r="L83" s="60">
        <v>1</v>
      </c>
      <c r="M83" s="60"/>
      <c r="N83" s="61"/>
      <c r="O83" s="62"/>
      <c r="P83" s="63">
        <v>1</v>
      </c>
      <c r="Q83" s="64"/>
      <c r="R83" s="65"/>
      <c r="S83" s="66">
        <v>1</v>
      </c>
      <c r="T83" s="42" t="s">
        <v>493</v>
      </c>
      <c r="U83" s="28">
        <v>0</v>
      </c>
      <c r="V83" s="1"/>
      <c r="W83" s="105">
        <f t="shared" si="15"/>
        <v>0</v>
      </c>
      <c r="Y83" s="105">
        <f t="shared" ref="Y83:AH92" si="18">IF(ISNUMBER(SEARCH(Y$2,$C83)),1,0)</f>
        <v>0</v>
      </c>
      <c r="Z83" s="105">
        <f t="shared" si="18"/>
        <v>0</v>
      </c>
      <c r="AA83" s="105">
        <f t="shared" si="18"/>
        <v>0</v>
      </c>
      <c r="AB83" s="105">
        <f t="shared" si="18"/>
        <v>0</v>
      </c>
      <c r="AC83" s="105">
        <f t="shared" si="18"/>
        <v>0</v>
      </c>
      <c r="AD83" s="105">
        <f t="shared" si="18"/>
        <v>0</v>
      </c>
      <c r="AE83" s="105">
        <f t="shared" si="18"/>
        <v>0</v>
      </c>
      <c r="AF83" s="105">
        <f t="shared" si="18"/>
        <v>1</v>
      </c>
      <c r="AG83" s="105">
        <f t="shared" si="18"/>
        <v>0</v>
      </c>
      <c r="AH83" s="105">
        <f t="shared" si="18"/>
        <v>0</v>
      </c>
      <c r="AI83" s="105">
        <f t="shared" ref="AI83:AQ92" si="19">IF(ISNUMBER(SEARCH(AI$2,$C83)),1,0)</f>
        <v>0</v>
      </c>
      <c r="AJ83" s="105">
        <f t="shared" si="19"/>
        <v>0</v>
      </c>
      <c r="AK83" s="105">
        <f t="shared" si="19"/>
        <v>0</v>
      </c>
      <c r="AL83" s="105">
        <f t="shared" si="19"/>
        <v>0</v>
      </c>
      <c r="AM83" s="105">
        <f t="shared" si="19"/>
        <v>1</v>
      </c>
      <c r="AN83" s="105">
        <f t="shared" si="19"/>
        <v>0</v>
      </c>
      <c r="AO83" s="105">
        <f t="shared" si="19"/>
        <v>0</v>
      </c>
      <c r="AP83" s="105">
        <f t="shared" si="19"/>
        <v>0</v>
      </c>
      <c r="AQ83" s="105">
        <f t="shared" si="19"/>
        <v>0</v>
      </c>
      <c r="AS83" s="105"/>
    </row>
    <row r="84" spans="1:45" x14ac:dyDescent="0.25">
      <c r="A84" s="56" t="s">
        <v>421</v>
      </c>
      <c r="B84" s="57" t="s">
        <v>463</v>
      </c>
      <c r="C84" s="32" t="s">
        <v>1550</v>
      </c>
      <c r="D84" s="32" t="s">
        <v>494</v>
      </c>
      <c r="E84" s="32" t="s">
        <v>495</v>
      </c>
      <c r="F84" s="32">
        <v>2013</v>
      </c>
      <c r="G84" s="32" t="s">
        <v>496</v>
      </c>
      <c r="H84" s="32">
        <v>11</v>
      </c>
      <c r="I84" s="58" t="s">
        <v>497</v>
      </c>
      <c r="J84" s="59"/>
      <c r="K84" s="60">
        <v>1</v>
      </c>
      <c r="L84" s="60"/>
      <c r="M84" s="60"/>
      <c r="N84" s="61"/>
      <c r="O84" s="62"/>
      <c r="P84" s="63">
        <v>1</v>
      </c>
      <c r="Q84" s="64"/>
      <c r="R84" s="65"/>
      <c r="S84" s="66">
        <v>1</v>
      </c>
      <c r="T84" s="42" t="s">
        <v>498</v>
      </c>
      <c r="U84" s="28">
        <v>0</v>
      </c>
      <c r="V84" s="1"/>
      <c r="W84" s="105">
        <f t="shared" si="15"/>
        <v>0</v>
      </c>
      <c r="Y84" s="105">
        <f t="shared" si="18"/>
        <v>0</v>
      </c>
      <c r="Z84" s="105">
        <f t="shared" si="18"/>
        <v>0</v>
      </c>
      <c r="AA84" s="105">
        <f t="shared" si="18"/>
        <v>0</v>
      </c>
      <c r="AB84" s="105">
        <f t="shared" si="18"/>
        <v>0</v>
      </c>
      <c r="AC84" s="105">
        <f t="shared" si="18"/>
        <v>0</v>
      </c>
      <c r="AD84" s="105">
        <f t="shared" si="18"/>
        <v>0</v>
      </c>
      <c r="AE84" s="105">
        <f t="shared" si="18"/>
        <v>0</v>
      </c>
      <c r="AF84" s="105">
        <f t="shared" si="18"/>
        <v>0</v>
      </c>
      <c r="AG84" s="105">
        <f t="shared" si="18"/>
        <v>0</v>
      </c>
      <c r="AH84" s="105">
        <f t="shared" si="18"/>
        <v>0</v>
      </c>
      <c r="AI84" s="105">
        <f t="shared" si="19"/>
        <v>1</v>
      </c>
      <c r="AJ84" s="105">
        <f t="shared" si="19"/>
        <v>0</v>
      </c>
      <c r="AK84" s="105">
        <f t="shared" si="19"/>
        <v>0</v>
      </c>
      <c r="AL84" s="105">
        <f t="shared" si="19"/>
        <v>0</v>
      </c>
      <c r="AM84" s="105">
        <f t="shared" si="19"/>
        <v>1</v>
      </c>
      <c r="AN84" s="105">
        <f t="shared" si="19"/>
        <v>0</v>
      </c>
      <c r="AO84" s="105">
        <f t="shared" si="19"/>
        <v>0</v>
      </c>
      <c r="AP84" s="105">
        <f t="shared" si="19"/>
        <v>0</v>
      </c>
      <c r="AQ84" s="105">
        <f t="shared" si="19"/>
        <v>0</v>
      </c>
      <c r="AS84" s="105"/>
    </row>
    <row r="85" spans="1:45" x14ac:dyDescent="0.25">
      <c r="A85" s="56" t="s">
        <v>421</v>
      </c>
      <c r="B85" s="57" t="s">
        <v>463</v>
      </c>
      <c r="C85" s="32" t="s">
        <v>1554</v>
      </c>
      <c r="D85" s="32" t="s">
        <v>499</v>
      </c>
      <c r="E85" s="32" t="s">
        <v>500</v>
      </c>
      <c r="F85" s="32">
        <v>2012</v>
      </c>
      <c r="G85" s="32" t="s">
        <v>501</v>
      </c>
      <c r="H85" s="32">
        <v>13</v>
      </c>
      <c r="I85" s="58" t="s">
        <v>502</v>
      </c>
      <c r="J85" s="59">
        <v>1</v>
      </c>
      <c r="K85" s="60"/>
      <c r="L85" s="60"/>
      <c r="M85" s="60"/>
      <c r="N85" s="61"/>
      <c r="O85" s="62"/>
      <c r="P85" s="63"/>
      <c r="Q85" s="64">
        <v>1</v>
      </c>
      <c r="R85" s="65"/>
      <c r="S85" s="66">
        <v>1</v>
      </c>
      <c r="T85" s="42" t="s">
        <v>503</v>
      </c>
      <c r="U85" s="28">
        <v>0</v>
      </c>
      <c r="V85" s="1"/>
      <c r="W85" s="105">
        <f t="shared" si="15"/>
        <v>0</v>
      </c>
      <c r="Y85" s="105">
        <f t="shared" si="18"/>
        <v>0</v>
      </c>
      <c r="Z85" s="105">
        <f t="shared" si="18"/>
        <v>0</v>
      </c>
      <c r="AA85" s="105">
        <f t="shared" si="18"/>
        <v>0</v>
      </c>
      <c r="AB85" s="105">
        <f t="shared" si="18"/>
        <v>0</v>
      </c>
      <c r="AC85" s="105">
        <f t="shared" si="18"/>
        <v>0</v>
      </c>
      <c r="AD85" s="105">
        <f t="shared" si="18"/>
        <v>0</v>
      </c>
      <c r="AE85" s="105">
        <f t="shared" si="18"/>
        <v>0</v>
      </c>
      <c r="AF85" s="105">
        <f t="shared" si="18"/>
        <v>0</v>
      </c>
      <c r="AG85" s="105">
        <f t="shared" si="18"/>
        <v>0</v>
      </c>
      <c r="AH85" s="105">
        <f t="shared" si="18"/>
        <v>1</v>
      </c>
      <c r="AI85" s="105">
        <f t="shared" si="19"/>
        <v>0</v>
      </c>
      <c r="AJ85" s="105">
        <f t="shared" si="19"/>
        <v>0</v>
      </c>
      <c r="AK85" s="105">
        <f t="shared" si="19"/>
        <v>0</v>
      </c>
      <c r="AL85" s="105">
        <f t="shared" si="19"/>
        <v>0</v>
      </c>
      <c r="AM85" s="105">
        <f t="shared" si="19"/>
        <v>1</v>
      </c>
      <c r="AN85" s="105">
        <f t="shared" si="19"/>
        <v>0</v>
      </c>
      <c r="AO85" s="105">
        <f t="shared" si="19"/>
        <v>0</v>
      </c>
      <c r="AP85" s="105">
        <f t="shared" si="19"/>
        <v>0</v>
      </c>
      <c r="AQ85" s="105">
        <f t="shared" si="19"/>
        <v>0</v>
      </c>
      <c r="AS85" s="105"/>
    </row>
    <row r="86" spans="1:45" x14ac:dyDescent="0.25">
      <c r="A86" s="56" t="s">
        <v>421</v>
      </c>
      <c r="B86" s="57" t="s">
        <v>463</v>
      </c>
      <c r="C86" s="32" t="s">
        <v>1555</v>
      </c>
      <c r="D86" s="32" t="s">
        <v>504</v>
      </c>
      <c r="E86" s="32" t="s">
        <v>505</v>
      </c>
      <c r="F86" s="32">
        <v>2012</v>
      </c>
      <c r="G86" s="32" t="s">
        <v>506</v>
      </c>
      <c r="H86" s="32">
        <v>11</v>
      </c>
      <c r="I86" s="58" t="s">
        <v>507</v>
      </c>
      <c r="J86" s="59"/>
      <c r="K86" s="60"/>
      <c r="L86" s="60"/>
      <c r="M86" s="60">
        <v>1</v>
      </c>
      <c r="N86" s="61"/>
      <c r="O86" s="62"/>
      <c r="P86" s="63">
        <v>1</v>
      </c>
      <c r="Q86" s="64"/>
      <c r="R86" s="65"/>
      <c r="S86" s="66">
        <v>1</v>
      </c>
      <c r="T86" s="42" t="s">
        <v>508</v>
      </c>
      <c r="U86" s="28">
        <v>0</v>
      </c>
      <c r="V86" s="1"/>
      <c r="W86" s="105">
        <f t="shared" si="15"/>
        <v>0</v>
      </c>
      <c r="Y86" s="105">
        <f t="shared" si="18"/>
        <v>0</v>
      </c>
      <c r="Z86" s="105">
        <f t="shared" si="18"/>
        <v>0</v>
      </c>
      <c r="AA86" s="105">
        <f t="shared" si="18"/>
        <v>0</v>
      </c>
      <c r="AB86" s="105">
        <f t="shared" si="18"/>
        <v>0</v>
      </c>
      <c r="AC86" s="105">
        <f t="shared" si="18"/>
        <v>0</v>
      </c>
      <c r="AD86" s="105">
        <f t="shared" si="18"/>
        <v>0</v>
      </c>
      <c r="AE86" s="105">
        <f t="shared" si="18"/>
        <v>0</v>
      </c>
      <c r="AF86" s="105">
        <f t="shared" si="18"/>
        <v>0</v>
      </c>
      <c r="AG86" s="105">
        <f t="shared" si="18"/>
        <v>0</v>
      </c>
      <c r="AH86" s="105">
        <f t="shared" si="18"/>
        <v>0</v>
      </c>
      <c r="AI86" s="105">
        <f t="shared" si="19"/>
        <v>1</v>
      </c>
      <c r="AJ86" s="105">
        <f t="shared" si="19"/>
        <v>0</v>
      </c>
      <c r="AK86" s="105">
        <f t="shared" si="19"/>
        <v>0</v>
      </c>
      <c r="AL86" s="105">
        <f t="shared" si="19"/>
        <v>0</v>
      </c>
      <c r="AM86" s="105">
        <f t="shared" si="19"/>
        <v>1</v>
      </c>
      <c r="AN86" s="105">
        <f t="shared" si="19"/>
        <v>1</v>
      </c>
      <c r="AO86" s="105">
        <f t="shared" si="19"/>
        <v>0</v>
      </c>
      <c r="AP86" s="105">
        <f t="shared" si="19"/>
        <v>0</v>
      </c>
      <c r="AQ86" s="105">
        <f t="shared" si="19"/>
        <v>0</v>
      </c>
      <c r="AS86" s="105"/>
    </row>
    <row r="87" spans="1:45" x14ac:dyDescent="0.25">
      <c r="A87" s="56" t="s">
        <v>421</v>
      </c>
      <c r="B87" s="57" t="s">
        <v>463</v>
      </c>
      <c r="C87" s="32" t="s">
        <v>1556</v>
      </c>
      <c r="D87" s="32" t="s">
        <v>509</v>
      </c>
      <c r="E87" s="32" t="s">
        <v>510</v>
      </c>
      <c r="F87" s="32">
        <v>2012</v>
      </c>
      <c r="G87" s="32" t="s">
        <v>511</v>
      </c>
      <c r="H87" s="32">
        <v>18</v>
      </c>
      <c r="I87" s="58" t="s">
        <v>512</v>
      </c>
      <c r="J87" s="59">
        <v>1</v>
      </c>
      <c r="K87" s="60"/>
      <c r="L87" s="60"/>
      <c r="M87" s="60"/>
      <c r="N87" s="61"/>
      <c r="O87" s="62"/>
      <c r="P87" s="63">
        <v>1</v>
      </c>
      <c r="Q87" s="64"/>
      <c r="R87" s="65"/>
      <c r="S87" s="66">
        <v>1</v>
      </c>
      <c r="T87" s="42" t="s">
        <v>513</v>
      </c>
      <c r="U87" s="28">
        <v>0</v>
      </c>
      <c r="V87" s="1"/>
      <c r="W87" s="105">
        <f t="shared" si="15"/>
        <v>0</v>
      </c>
      <c r="Y87" s="105">
        <f t="shared" si="18"/>
        <v>0</v>
      </c>
      <c r="Z87" s="105">
        <f t="shared" si="18"/>
        <v>1</v>
      </c>
      <c r="AA87" s="105">
        <f t="shared" si="18"/>
        <v>0</v>
      </c>
      <c r="AB87" s="105">
        <f t="shared" si="18"/>
        <v>1</v>
      </c>
      <c r="AC87" s="105">
        <f t="shared" si="18"/>
        <v>1</v>
      </c>
      <c r="AD87" s="105">
        <f t="shared" si="18"/>
        <v>0</v>
      </c>
      <c r="AE87" s="105">
        <f t="shared" si="18"/>
        <v>0</v>
      </c>
      <c r="AF87" s="105">
        <f t="shared" si="18"/>
        <v>0</v>
      </c>
      <c r="AG87" s="105">
        <f t="shared" si="18"/>
        <v>0</v>
      </c>
      <c r="AH87" s="105">
        <f t="shared" si="18"/>
        <v>0</v>
      </c>
      <c r="AI87" s="105">
        <f t="shared" si="19"/>
        <v>0</v>
      </c>
      <c r="AJ87" s="105">
        <f t="shared" si="19"/>
        <v>0</v>
      </c>
      <c r="AK87" s="105">
        <f t="shared" si="19"/>
        <v>0</v>
      </c>
      <c r="AL87" s="105">
        <f t="shared" si="19"/>
        <v>0</v>
      </c>
      <c r="AM87" s="105">
        <f t="shared" si="19"/>
        <v>1</v>
      </c>
      <c r="AN87" s="105">
        <f t="shared" si="19"/>
        <v>0</v>
      </c>
      <c r="AO87" s="105">
        <f t="shared" si="19"/>
        <v>0</v>
      </c>
      <c r="AP87" s="105">
        <f t="shared" si="19"/>
        <v>0</v>
      </c>
      <c r="AQ87" s="105">
        <f t="shared" si="19"/>
        <v>0</v>
      </c>
      <c r="AS87" s="105"/>
    </row>
    <row r="88" spans="1:45" x14ac:dyDescent="0.25">
      <c r="A88" s="56" t="s">
        <v>421</v>
      </c>
      <c r="B88" s="57" t="s">
        <v>463</v>
      </c>
      <c r="C88" s="32" t="s">
        <v>1550</v>
      </c>
      <c r="D88" s="32" t="s">
        <v>514</v>
      </c>
      <c r="E88" s="32" t="s">
        <v>515</v>
      </c>
      <c r="F88" s="32">
        <v>2013</v>
      </c>
      <c r="G88" s="32" t="s">
        <v>516</v>
      </c>
      <c r="H88" s="32">
        <v>12</v>
      </c>
      <c r="I88" s="58" t="s">
        <v>517</v>
      </c>
      <c r="J88" s="59">
        <v>1</v>
      </c>
      <c r="K88" s="60"/>
      <c r="L88" s="60"/>
      <c r="M88" s="60"/>
      <c r="N88" s="61"/>
      <c r="O88" s="62"/>
      <c r="P88" s="63">
        <v>1</v>
      </c>
      <c r="Q88" s="64"/>
      <c r="R88" s="65"/>
      <c r="S88" s="66">
        <v>1</v>
      </c>
      <c r="T88" s="42" t="s">
        <v>518</v>
      </c>
      <c r="U88" s="28">
        <v>0</v>
      </c>
      <c r="V88" s="1"/>
      <c r="W88" s="105">
        <f t="shared" si="15"/>
        <v>0</v>
      </c>
      <c r="Y88" s="105">
        <f t="shared" si="18"/>
        <v>0</v>
      </c>
      <c r="Z88" s="105">
        <f t="shared" si="18"/>
        <v>0</v>
      </c>
      <c r="AA88" s="105">
        <f t="shared" si="18"/>
        <v>0</v>
      </c>
      <c r="AB88" s="105">
        <f t="shared" si="18"/>
        <v>0</v>
      </c>
      <c r="AC88" s="105">
        <f t="shared" si="18"/>
        <v>0</v>
      </c>
      <c r="AD88" s="105">
        <f t="shared" si="18"/>
        <v>0</v>
      </c>
      <c r="AE88" s="105">
        <f t="shared" si="18"/>
        <v>0</v>
      </c>
      <c r="AF88" s="105">
        <f t="shared" si="18"/>
        <v>0</v>
      </c>
      <c r="AG88" s="105">
        <f t="shared" si="18"/>
        <v>0</v>
      </c>
      <c r="AH88" s="105">
        <f t="shared" si="18"/>
        <v>0</v>
      </c>
      <c r="AI88" s="105">
        <f t="shared" si="19"/>
        <v>1</v>
      </c>
      <c r="AJ88" s="105">
        <f t="shared" si="19"/>
        <v>0</v>
      </c>
      <c r="AK88" s="105">
        <f t="shared" si="19"/>
        <v>0</v>
      </c>
      <c r="AL88" s="105">
        <f t="shared" si="19"/>
        <v>0</v>
      </c>
      <c r="AM88" s="105">
        <f t="shared" si="19"/>
        <v>1</v>
      </c>
      <c r="AN88" s="105">
        <f t="shared" si="19"/>
        <v>0</v>
      </c>
      <c r="AO88" s="105">
        <f t="shared" si="19"/>
        <v>0</v>
      </c>
      <c r="AP88" s="105">
        <f t="shared" si="19"/>
        <v>0</v>
      </c>
      <c r="AQ88" s="105">
        <f t="shared" si="19"/>
        <v>0</v>
      </c>
      <c r="AS88" s="105"/>
    </row>
    <row r="89" spans="1:45" x14ac:dyDescent="0.25">
      <c r="A89" s="56" t="s">
        <v>421</v>
      </c>
      <c r="B89" s="57" t="s">
        <v>463</v>
      </c>
      <c r="C89" s="32" t="s">
        <v>1550</v>
      </c>
      <c r="D89" s="32" t="s">
        <v>519</v>
      </c>
      <c r="E89" s="32" t="s">
        <v>520</v>
      </c>
      <c r="F89" s="32">
        <v>2015</v>
      </c>
      <c r="G89" s="32" t="s">
        <v>516</v>
      </c>
      <c r="H89" s="32">
        <v>16</v>
      </c>
      <c r="I89" s="58" t="s">
        <v>521</v>
      </c>
      <c r="J89" s="59">
        <v>1</v>
      </c>
      <c r="K89" s="60"/>
      <c r="L89" s="60"/>
      <c r="M89" s="60"/>
      <c r="N89" s="61"/>
      <c r="O89" s="62"/>
      <c r="P89" s="63">
        <v>1</v>
      </c>
      <c r="Q89" s="64"/>
      <c r="R89" s="65"/>
      <c r="S89" s="66">
        <v>1</v>
      </c>
      <c r="T89" s="42" t="s">
        <v>522</v>
      </c>
      <c r="U89" s="28">
        <v>0</v>
      </c>
      <c r="V89" s="1"/>
      <c r="W89" s="105">
        <f t="shared" si="15"/>
        <v>0</v>
      </c>
      <c r="Y89" s="105">
        <f t="shared" si="18"/>
        <v>0</v>
      </c>
      <c r="Z89" s="105">
        <f t="shared" si="18"/>
        <v>0</v>
      </c>
      <c r="AA89" s="105">
        <f t="shared" si="18"/>
        <v>0</v>
      </c>
      <c r="AB89" s="105">
        <f t="shared" si="18"/>
        <v>0</v>
      </c>
      <c r="AC89" s="105">
        <f t="shared" si="18"/>
        <v>0</v>
      </c>
      <c r="AD89" s="105">
        <f t="shared" si="18"/>
        <v>0</v>
      </c>
      <c r="AE89" s="105">
        <f t="shared" si="18"/>
        <v>0</v>
      </c>
      <c r="AF89" s="105">
        <f t="shared" si="18"/>
        <v>0</v>
      </c>
      <c r="AG89" s="105">
        <f t="shared" si="18"/>
        <v>0</v>
      </c>
      <c r="AH89" s="105">
        <f t="shared" si="18"/>
        <v>0</v>
      </c>
      <c r="AI89" s="105">
        <f t="shared" si="19"/>
        <v>1</v>
      </c>
      <c r="AJ89" s="105">
        <f t="shared" si="19"/>
        <v>0</v>
      </c>
      <c r="AK89" s="105">
        <f t="shared" si="19"/>
        <v>0</v>
      </c>
      <c r="AL89" s="105">
        <f t="shared" si="19"/>
        <v>0</v>
      </c>
      <c r="AM89" s="105">
        <f t="shared" si="19"/>
        <v>1</v>
      </c>
      <c r="AN89" s="105">
        <f t="shared" si="19"/>
        <v>0</v>
      </c>
      <c r="AO89" s="105">
        <f t="shared" si="19"/>
        <v>0</v>
      </c>
      <c r="AP89" s="105">
        <f t="shared" si="19"/>
        <v>0</v>
      </c>
      <c r="AQ89" s="105">
        <f t="shared" si="19"/>
        <v>0</v>
      </c>
      <c r="AS89" s="105"/>
    </row>
    <row r="90" spans="1:45" x14ac:dyDescent="0.25">
      <c r="A90" s="56" t="s">
        <v>421</v>
      </c>
      <c r="B90" s="57" t="s">
        <v>463</v>
      </c>
      <c r="C90" s="32" t="s">
        <v>1557</v>
      </c>
      <c r="D90" s="32" t="s">
        <v>523</v>
      </c>
      <c r="E90" s="32" t="s">
        <v>524</v>
      </c>
      <c r="F90" s="32">
        <v>2014</v>
      </c>
      <c r="G90" s="32" t="s">
        <v>525</v>
      </c>
      <c r="H90" s="32">
        <v>23</v>
      </c>
      <c r="I90" s="58" t="s">
        <v>526</v>
      </c>
      <c r="J90" s="59">
        <v>1</v>
      </c>
      <c r="K90" s="60">
        <v>1</v>
      </c>
      <c r="L90" s="60"/>
      <c r="M90" s="60"/>
      <c r="N90" s="61"/>
      <c r="O90" s="62"/>
      <c r="P90" s="63">
        <v>1</v>
      </c>
      <c r="Q90" s="64"/>
      <c r="R90" s="65"/>
      <c r="S90" s="66">
        <v>1</v>
      </c>
      <c r="T90" s="42" t="s">
        <v>527</v>
      </c>
      <c r="U90" s="28">
        <v>0</v>
      </c>
      <c r="V90" s="1"/>
      <c r="W90" s="105">
        <f t="shared" si="15"/>
        <v>0</v>
      </c>
      <c r="Y90" s="105">
        <f t="shared" si="18"/>
        <v>0</v>
      </c>
      <c r="Z90" s="105">
        <f t="shared" si="18"/>
        <v>0</v>
      </c>
      <c r="AA90" s="105">
        <f t="shared" si="18"/>
        <v>0</v>
      </c>
      <c r="AB90" s="105">
        <f t="shared" si="18"/>
        <v>0</v>
      </c>
      <c r="AC90" s="105">
        <f t="shared" si="18"/>
        <v>0</v>
      </c>
      <c r="AD90" s="105">
        <f t="shared" si="18"/>
        <v>0</v>
      </c>
      <c r="AE90" s="105">
        <f t="shared" si="18"/>
        <v>0</v>
      </c>
      <c r="AF90" s="105">
        <f t="shared" si="18"/>
        <v>0</v>
      </c>
      <c r="AG90" s="105">
        <f t="shared" si="18"/>
        <v>0</v>
      </c>
      <c r="AH90" s="105">
        <f t="shared" si="18"/>
        <v>0</v>
      </c>
      <c r="AI90" s="105">
        <f t="shared" si="19"/>
        <v>1</v>
      </c>
      <c r="AJ90" s="105">
        <f t="shared" si="19"/>
        <v>0</v>
      </c>
      <c r="AK90" s="105">
        <f t="shared" si="19"/>
        <v>0</v>
      </c>
      <c r="AL90" s="105">
        <f t="shared" si="19"/>
        <v>0</v>
      </c>
      <c r="AM90" s="105">
        <f t="shared" si="19"/>
        <v>1</v>
      </c>
      <c r="AN90" s="105">
        <f t="shared" si="19"/>
        <v>0</v>
      </c>
      <c r="AO90" s="105">
        <f t="shared" si="19"/>
        <v>0</v>
      </c>
      <c r="AP90" s="105">
        <f t="shared" si="19"/>
        <v>1</v>
      </c>
      <c r="AQ90" s="105">
        <f t="shared" si="19"/>
        <v>0</v>
      </c>
      <c r="AS90" s="105"/>
    </row>
    <row r="91" spans="1:45" x14ac:dyDescent="0.25">
      <c r="A91" s="56" t="s">
        <v>421</v>
      </c>
      <c r="B91" s="57" t="s">
        <v>463</v>
      </c>
      <c r="C91" s="32" t="s">
        <v>1548</v>
      </c>
      <c r="D91" s="32" t="s">
        <v>528</v>
      </c>
      <c r="E91" s="32" t="s">
        <v>529</v>
      </c>
      <c r="F91" s="32">
        <v>2013</v>
      </c>
      <c r="G91" s="32" t="s">
        <v>466</v>
      </c>
      <c r="H91" s="32">
        <v>12</v>
      </c>
      <c r="I91" s="58" t="s">
        <v>530</v>
      </c>
      <c r="J91" s="59"/>
      <c r="K91" s="60">
        <v>1</v>
      </c>
      <c r="L91" s="60"/>
      <c r="M91" s="60"/>
      <c r="N91" s="61"/>
      <c r="O91" s="62"/>
      <c r="P91" s="63">
        <v>1</v>
      </c>
      <c r="Q91" s="64"/>
      <c r="R91" s="65"/>
      <c r="S91" s="66">
        <v>1</v>
      </c>
      <c r="T91" s="42" t="s">
        <v>531</v>
      </c>
      <c r="U91" s="28">
        <v>0</v>
      </c>
      <c r="V91" s="1"/>
      <c r="W91" s="105">
        <f t="shared" si="15"/>
        <v>0</v>
      </c>
      <c r="Y91" s="105">
        <f t="shared" si="18"/>
        <v>0</v>
      </c>
      <c r="Z91" s="105">
        <f t="shared" si="18"/>
        <v>1</v>
      </c>
      <c r="AA91" s="105">
        <f t="shared" si="18"/>
        <v>0</v>
      </c>
      <c r="AB91" s="105">
        <f t="shared" si="18"/>
        <v>0</v>
      </c>
      <c r="AC91" s="105">
        <f t="shared" si="18"/>
        <v>1</v>
      </c>
      <c r="AD91" s="105">
        <f t="shared" si="18"/>
        <v>0</v>
      </c>
      <c r="AE91" s="105">
        <f t="shared" si="18"/>
        <v>0</v>
      </c>
      <c r="AF91" s="105">
        <f t="shared" si="18"/>
        <v>0</v>
      </c>
      <c r="AG91" s="105">
        <f t="shared" si="18"/>
        <v>0</v>
      </c>
      <c r="AH91" s="105">
        <f t="shared" si="18"/>
        <v>0</v>
      </c>
      <c r="AI91" s="105">
        <f t="shared" si="19"/>
        <v>1</v>
      </c>
      <c r="AJ91" s="105">
        <f t="shared" si="19"/>
        <v>0</v>
      </c>
      <c r="AK91" s="105">
        <f t="shared" si="19"/>
        <v>0</v>
      </c>
      <c r="AL91" s="105">
        <f t="shared" si="19"/>
        <v>0</v>
      </c>
      <c r="AM91" s="105">
        <f t="shared" si="19"/>
        <v>1</v>
      </c>
      <c r="AN91" s="105">
        <f t="shared" si="19"/>
        <v>0</v>
      </c>
      <c r="AO91" s="105">
        <f t="shared" si="19"/>
        <v>0</v>
      </c>
      <c r="AP91" s="105">
        <f t="shared" si="19"/>
        <v>0</v>
      </c>
      <c r="AQ91" s="105">
        <f t="shared" si="19"/>
        <v>0</v>
      </c>
      <c r="AS91" s="105"/>
    </row>
    <row r="92" spans="1:45" x14ac:dyDescent="0.25">
      <c r="A92" s="56" t="s">
        <v>421</v>
      </c>
      <c r="B92" s="57" t="s">
        <v>463</v>
      </c>
      <c r="C92" s="32" t="s">
        <v>1558</v>
      </c>
      <c r="D92" s="32" t="s">
        <v>532</v>
      </c>
      <c r="E92" s="32" t="s">
        <v>533</v>
      </c>
      <c r="F92" s="32">
        <v>2015</v>
      </c>
      <c r="G92" s="32" t="s">
        <v>534</v>
      </c>
      <c r="H92" s="32">
        <v>11</v>
      </c>
      <c r="I92" s="58" t="s">
        <v>535</v>
      </c>
      <c r="J92" s="59">
        <v>1</v>
      </c>
      <c r="K92" s="60"/>
      <c r="L92" s="60"/>
      <c r="M92" s="60"/>
      <c r="N92" s="61"/>
      <c r="O92" s="62"/>
      <c r="P92" s="63">
        <v>1</v>
      </c>
      <c r="Q92" s="64"/>
      <c r="R92" s="65"/>
      <c r="S92" s="66">
        <v>1</v>
      </c>
      <c r="T92" s="42" t="s">
        <v>536</v>
      </c>
      <c r="U92" s="28">
        <v>0</v>
      </c>
      <c r="V92" s="1"/>
      <c r="W92" s="105">
        <f t="shared" si="15"/>
        <v>0</v>
      </c>
      <c r="Y92" s="105">
        <f t="shared" si="18"/>
        <v>0</v>
      </c>
      <c r="Z92" s="105">
        <f t="shared" si="18"/>
        <v>0</v>
      </c>
      <c r="AA92" s="105">
        <f t="shared" si="18"/>
        <v>0</v>
      </c>
      <c r="AB92" s="105">
        <f t="shared" si="18"/>
        <v>0</v>
      </c>
      <c r="AC92" s="105">
        <f t="shared" si="18"/>
        <v>0</v>
      </c>
      <c r="AD92" s="105">
        <f t="shared" si="18"/>
        <v>0</v>
      </c>
      <c r="AE92" s="105">
        <f t="shared" si="18"/>
        <v>0</v>
      </c>
      <c r="AF92" s="105">
        <f t="shared" si="18"/>
        <v>0</v>
      </c>
      <c r="AG92" s="105">
        <f t="shared" si="18"/>
        <v>0</v>
      </c>
      <c r="AH92" s="105">
        <f t="shared" si="18"/>
        <v>1</v>
      </c>
      <c r="AI92" s="105">
        <f t="shared" si="19"/>
        <v>0</v>
      </c>
      <c r="AJ92" s="105">
        <f t="shared" si="19"/>
        <v>0</v>
      </c>
      <c r="AK92" s="105">
        <f t="shared" si="19"/>
        <v>0</v>
      </c>
      <c r="AL92" s="105">
        <f t="shared" si="19"/>
        <v>0</v>
      </c>
      <c r="AM92" s="105">
        <f t="shared" si="19"/>
        <v>1</v>
      </c>
      <c r="AN92" s="105">
        <f t="shared" si="19"/>
        <v>0</v>
      </c>
      <c r="AO92" s="105">
        <f t="shared" si="19"/>
        <v>0</v>
      </c>
      <c r="AP92" s="105">
        <f t="shared" si="19"/>
        <v>1</v>
      </c>
      <c r="AQ92" s="105">
        <f t="shared" si="19"/>
        <v>0</v>
      </c>
      <c r="AS92" s="105"/>
    </row>
    <row r="93" spans="1:45" x14ac:dyDescent="0.25">
      <c r="A93" s="56" t="s">
        <v>421</v>
      </c>
      <c r="B93" s="57" t="s">
        <v>463</v>
      </c>
      <c r="C93" s="32" t="s">
        <v>1559</v>
      </c>
      <c r="D93" s="32" t="s">
        <v>537</v>
      </c>
      <c r="E93" s="32" t="s">
        <v>538</v>
      </c>
      <c r="F93" s="32">
        <v>2012</v>
      </c>
      <c r="G93" s="32" t="s">
        <v>539</v>
      </c>
      <c r="H93" s="32">
        <v>15</v>
      </c>
      <c r="I93" s="58" t="s">
        <v>540</v>
      </c>
      <c r="J93" s="59">
        <v>1</v>
      </c>
      <c r="K93" s="60"/>
      <c r="L93" s="60"/>
      <c r="M93" s="60"/>
      <c r="N93" s="61"/>
      <c r="O93" s="62"/>
      <c r="P93" s="63">
        <v>1</v>
      </c>
      <c r="Q93" s="64"/>
      <c r="R93" s="65"/>
      <c r="S93" s="66">
        <v>1</v>
      </c>
      <c r="T93" s="42" t="s">
        <v>541</v>
      </c>
      <c r="U93" s="28">
        <v>0</v>
      </c>
      <c r="V93" s="1"/>
      <c r="W93" s="105">
        <f t="shared" si="15"/>
        <v>0</v>
      </c>
      <c r="Y93" s="105">
        <f t="shared" ref="Y93:AH100" si="20">IF(ISNUMBER(SEARCH(Y$2,$C93)),1,0)</f>
        <v>0</v>
      </c>
      <c r="Z93" s="105">
        <f t="shared" si="20"/>
        <v>0</v>
      </c>
      <c r="AA93" s="105">
        <f t="shared" si="20"/>
        <v>0</v>
      </c>
      <c r="AB93" s="105">
        <f t="shared" si="20"/>
        <v>0</v>
      </c>
      <c r="AC93" s="105">
        <f t="shared" si="20"/>
        <v>0</v>
      </c>
      <c r="AD93" s="105">
        <f t="shared" si="20"/>
        <v>0</v>
      </c>
      <c r="AE93" s="105">
        <f t="shared" si="20"/>
        <v>0</v>
      </c>
      <c r="AF93" s="105">
        <f t="shared" si="20"/>
        <v>0</v>
      </c>
      <c r="AG93" s="105">
        <f t="shared" si="20"/>
        <v>0</v>
      </c>
      <c r="AH93" s="105">
        <f t="shared" si="20"/>
        <v>1</v>
      </c>
      <c r="AI93" s="105">
        <f t="shared" ref="AI93:AQ100" si="21">IF(ISNUMBER(SEARCH(AI$2,$C93)),1,0)</f>
        <v>1</v>
      </c>
      <c r="AJ93" s="105">
        <f t="shared" si="21"/>
        <v>1</v>
      </c>
      <c r="AK93" s="105">
        <f t="shared" si="21"/>
        <v>0</v>
      </c>
      <c r="AL93" s="105">
        <f t="shared" si="21"/>
        <v>0</v>
      </c>
      <c r="AM93" s="105">
        <f t="shared" si="21"/>
        <v>1</v>
      </c>
      <c r="AN93" s="105">
        <f t="shared" si="21"/>
        <v>0</v>
      </c>
      <c r="AO93" s="105">
        <f t="shared" si="21"/>
        <v>0</v>
      </c>
      <c r="AP93" s="105">
        <f t="shared" si="21"/>
        <v>1</v>
      </c>
      <c r="AQ93" s="105">
        <f t="shared" si="21"/>
        <v>0</v>
      </c>
      <c r="AS93" s="105"/>
    </row>
    <row r="94" spans="1:45" x14ac:dyDescent="0.25">
      <c r="A94" s="56" t="s">
        <v>421</v>
      </c>
      <c r="B94" s="57" t="s">
        <v>463</v>
      </c>
      <c r="C94" s="32" t="s">
        <v>1550</v>
      </c>
      <c r="D94" s="32" t="s">
        <v>542</v>
      </c>
      <c r="E94" s="32" t="s">
        <v>543</v>
      </c>
      <c r="F94" s="32">
        <v>2015</v>
      </c>
      <c r="G94" s="32" t="s">
        <v>476</v>
      </c>
      <c r="H94" s="32">
        <v>20</v>
      </c>
      <c r="I94" s="58" t="s">
        <v>544</v>
      </c>
      <c r="J94" s="59">
        <v>1</v>
      </c>
      <c r="K94" s="60"/>
      <c r="L94" s="60"/>
      <c r="M94" s="60"/>
      <c r="N94" s="61"/>
      <c r="O94" s="62"/>
      <c r="P94" s="63">
        <v>1</v>
      </c>
      <c r="Q94" s="64"/>
      <c r="R94" s="65"/>
      <c r="S94" s="66">
        <v>1</v>
      </c>
      <c r="T94" s="42" t="s">
        <v>545</v>
      </c>
      <c r="U94" s="28">
        <v>0</v>
      </c>
      <c r="V94" s="1"/>
      <c r="W94" s="105">
        <f t="shared" si="15"/>
        <v>0</v>
      </c>
      <c r="Y94" s="105">
        <f t="shared" si="20"/>
        <v>0</v>
      </c>
      <c r="Z94" s="105">
        <f t="shared" si="20"/>
        <v>0</v>
      </c>
      <c r="AA94" s="105">
        <f t="shared" si="20"/>
        <v>0</v>
      </c>
      <c r="AB94" s="105">
        <f t="shared" si="20"/>
        <v>0</v>
      </c>
      <c r="AC94" s="105">
        <f t="shared" si="20"/>
        <v>0</v>
      </c>
      <c r="AD94" s="105">
        <f t="shared" si="20"/>
        <v>0</v>
      </c>
      <c r="AE94" s="105">
        <f t="shared" si="20"/>
        <v>0</v>
      </c>
      <c r="AF94" s="105">
        <f t="shared" si="20"/>
        <v>0</v>
      </c>
      <c r="AG94" s="105">
        <f t="shared" si="20"/>
        <v>0</v>
      </c>
      <c r="AH94" s="105">
        <f t="shared" si="20"/>
        <v>0</v>
      </c>
      <c r="AI94" s="105">
        <f t="shared" si="21"/>
        <v>1</v>
      </c>
      <c r="AJ94" s="105">
        <f t="shared" si="21"/>
        <v>0</v>
      </c>
      <c r="AK94" s="105">
        <f t="shared" si="21"/>
        <v>0</v>
      </c>
      <c r="AL94" s="105">
        <f t="shared" si="21"/>
        <v>0</v>
      </c>
      <c r="AM94" s="105">
        <f t="shared" si="21"/>
        <v>1</v>
      </c>
      <c r="AN94" s="105">
        <f t="shared" si="21"/>
        <v>0</v>
      </c>
      <c r="AO94" s="105">
        <f t="shared" si="21"/>
        <v>0</v>
      </c>
      <c r="AP94" s="105">
        <f t="shared" si="21"/>
        <v>0</v>
      </c>
      <c r="AQ94" s="105">
        <f t="shared" si="21"/>
        <v>0</v>
      </c>
      <c r="AS94" s="105"/>
    </row>
    <row r="95" spans="1:45" x14ac:dyDescent="0.25">
      <c r="A95" s="56" t="s">
        <v>421</v>
      </c>
      <c r="B95" s="57" t="s">
        <v>296</v>
      </c>
      <c r="C95" s="32" t="s">
        <v>1560</v>
      </c>
      <c r="D95" s="32" t="s">
        <v>546</v>
      </c>
      <c r="E95" s="32" t="s">
        <v>547</v>
      </c>
      <c r="F95" s="32">
        <v>2015</v>
      </c>
      <c r="G95" s="32" t="s">
        <v>548</v>
      </c>
      <c r="H95" s="32">
        <v>24</v>
      </c>
      <c r="I95" s="58" t="s">
        <v>549</v>
      </c>
      <c r="J95" s="59"/>
      <c r="K95" s="60">
        <v>1</v>
      </c>
      <c r="L95" s="60"/>
      <c r="M95" s="60"/>
      <c r="N95" s="61"/>
      <c r="O95" s="62"/>
      <c r="P95" s="63">
        <v>1</v>
      </c>
      <c r="Q95" s="64"/>
      <c r="R95" s="65"/>
      <c r="S95" s="66">
        <v>1</v>
      </c>
      <c r="T95" s="42" t="s">
        <v>550</v>
      </c>
      <c r="U95" s="28">
        <v>0</v>
      </c>
      <c r="V95" s="1"/>
      <c r="W95" s="105">
        <f t="shared" si="15"/>
        <v>0</v>
      </c>
      <c r="Y95" s="105">
        <f t="shared" si="20"/>
        <v>0</v>
      </c>
      <c r="Z95" s="105">
        <f t="shared" si="20"/>
        <v>0</v>
      </c>
      <c r="AA95" s="105">
        <f t="shared" si="20"/>
        <v>0</v>
      </c>
      <c r="AB95" s="105">
        <f t="shared" si="20"/>
        <v>0</v>
      </c>
      <c r="AC95" s="105">
        <f t="shared" si="20"/>
        <v>0</v>
      </c>
      <c r="AD95" s="105">
        <f t="shared" si="20"/>
        <v>1</v>
      </c>
      <c r="AE95" s="105">
        <f t="shared" si="20"/>
        <v>0</v>
      </c>
      <c r="AF95" s="105">
        <f t="shared" si="20"/>
        <v>0</v>
      </c>
      <c r="AG95" s="105">
        <f t="shared" si="20"/>
        <v>0</v>
      </c>
      <c r="AH95" s="105">
        <f t="shared" si="20"/>
        <v>0</v>
      </c>
      <c r="AI95" s="105">
        <f t="shared" si="21"/>
        <v>1</v>
      </c>
      <c r="AJ95" s="105">
        <f t="shared" si="21"/>
        <v>0</v>
      </c>
      <c r="AK95" s="105">
        <f t="shared" si="21"/>
        <v>0</v>
      </c>
      <c r="AL95" s="105">
        <f t="shared" si="21"/>
        <v>0</v>
      </c>
      <c r="AM95" s="105">
        <f t="shared" si="21"/>
        <v>0</v>
      </c>
      <c r="AN95" s="105">
        <f t="shared" si="21"/>
        <v>0</v>
      </c>
      <c r="AO95" s="105">
        <f t="shared" si="21"/>
        <v>0</v>
      </c>
      <c r="AP95" s="105">
        <f t="shared" si="21"/>
        <v>1</v>
      </c>
      <c r="AQ95" s="105">
        <f t="shared" si="21"/>
        <v>0</v>
      </c>
      <c r="AS95" s="105"/>
    </row>
    <row r="96" spans="1:45" x14ac:dyDescent="0.25">
      <c r="A96" s="56" t="s">
        <v>421</v>
      </c>
      <c r="B96" s="57" t="s">
        <v>296</v>
      </c>
      <c r="C96" s="32" t="s">
        <v>1544</v>
      </c>
      <c r="D96" s="32" t="s">
        <v>551</v>
      </c>
      <c r="E96" s="32" t="s">
        <v>552</v>
      </c>
      <c r="F96" s="32">
        <v>2014</v>
      </c>
      <c r="G96" s="32" t="s">
        <v>328</v>
      </c>
      <c r="H96" s="32">
        <v>24</v>
      </c>
      <c r="I96" s="58" t="s">
        <v>553</v>
      </c>
      <c r="J96" s="59">
        <v>1</v>
      </c>
      <c r="K96" s="60"/>
      <c r="L96" s="60"/>
      <c r="M96" s="60"/>
      <c r="N96" s="61"/>
      <c r="O96" s="62"/>
      <c r="P96" s="63">
        <v>1</v>
      </c>
      <c r="Q96" s="64"/>
      <c r="R96" s="65"/>
      <c r="S96" s="66">
        <v>1</v>
      </c>
      <c r="T96" s="42" t="s">
        <v>554</v>
      </c>
      <c r="U96" s="28">
        <v>0</v>
      </c>
      <c r="V96" s="1"/>
      <c r="W96" s="105">
        <f t="shared" si="15"/>
        <v>0</v>
      </c>
      <c r="Y96" s="105">
        <f t="shared" si="20"/>
        <v>0</v>
      </c>
      <c r="Z96" s="105">
        <f t="shared" si="20"/>
        <v>0</v>
      </c>
      <c r="AA96" s="105">
        <f t="shared" si="20"/>
        <v>0</v>
      </c>
      <c r="AB96" s="105">
        <f t="shared" si="20"/>
        <v>0</v>
      </c>
      <c r="AC96" s="105">
        <f t="shared" si="20"/>
        <v>0</v>
      </c>
      <c r="AD96" s="105">
        <f t="shared" si="20"/>
        <v>1</v>
      </c>
      <c r="AE96" s="105">
        <f t="shared" si="20"/>
        <v>0</v>
      </c>
      <c r="AF96" s="105">
        <f t="shared" si="20"/>
        <v>0</v>
      </c>
      <c r="AG96" s="105">
        <f t="shared" si="20"/>
        <v>0</v>
      </c>
      <c r="AH96" s="105">
        <f t="shared" si="20"/>
        <v>0</v>
      </c>
      <c r="AI96" s="105">
        <f t="shared" si="21"/>
        <v>0</v>
      </c>
      <c r="AJ96" s="105">
        <f t="shared" si="21"/>
        <v>0</v>
      </c>
      <c r="AK96" s="105">
        <f t="shared" si="21"/>
        <v>0</v>
      </c>
      <c r="AL96" s="105">
        <f t="shared" si="21"/>
        <v>0</v>
      </c>
      <c r="AM96" s="105">
        <f t="shared" si="21"/>
        <v>0</v>
      </c>
      <c r="AN96" s="105">
        <f t="shared" si="21"/>
        <v>0</v>
      </c>
      <c r="AO96" s="105">
        <f t="shared" si="21"/>
        <v>0</v>
      </c>
      <c r="AP96" s="105">
        <f t="shared" si="21"/>
        <v>1</v>
      </c>
      <c r="AQ96" s="105">
        <f t="shared" si="21"/>
        <v>0</v>
      </c>
      <c r="AS96" s="105"/>
    </row>
    <row r="97" spans="1:45" x14ac:dyDescent="0.25">
      <c r="A97" s="56" t="s">
        <v>421</v>
      </c>
      <c r="B97" s="57" t="s">
        <v>296</v>
      </c>
      <c r="C97" s="32" t="s">
        <v>1539</v>
      </c>
      <c r="D97" s="32" t="s">
        <v>555</v>
      </c>
      <c r="E97" s="32" t="s">
        <v>556</v>
      </c>
      <c r="F97" s="32">
        <v>2012</v>
      </c>
      <c r="G97" s="32" t="s">
        <v>557</v>
      </c>
      <c r="H97" s="32">
        <v>20</v>
      </c>
      <c r="I97" s="58"/>
      <c r="J97" s="59"/>
      <c r="K97" s="60">
        <v>1</v>
      </c>
      <c r="L97" s="60"/>
      <c r="M97" s="60"/>
      <c r="N97" s="61"/>
      <c r="O97" s="62"/>
      <c r="P97" s="63">
        <v>1</v>
      </c>
      <c r="Q97" s="64"/>
      <c r="R97" s="65"/>
      <c r="S97" s="66">
        <v>1</v>
      </c>
      <c r="T97" s="42" t="s">
        <v>558</v>
      </c>
      <c r="U97" s="28">
        <v>0</v>
      </c>
      <c r="V97" s="1"/>
      <c r="W97" s="105">
        <f t="shared" si="15"/>
        <v>0</v>
      </c>
      <c r="Y97" s="105">
        <f t="shared" si="20"/>
        <v>0</v>
      </c>
      <c r="Z97" s="105">
        <f t="shared" si="20"/>
        <v>0</v>
      </c>
      <c r="AA97" s="105">
        <f t="shared" si="20"/>
        <v>0</v>
      </c>
      <c r="AB97" s="105">
        <f t="shared" si="20"/>
        <v>0</v>
      </c>
      <c r="AC97" s="105">
        <f t="shared" si="20"/>
        <v>0</v>
      </c>
      <c r="AD97" s="105">
        <f t="shared" si="20"/>
        <v>0</v>
      </c>
      <c r="AE97" s="105">
        <f t="shared" si="20"/>
        <v>0</v>
      </c>
      <c r="AF97" s="105">
        <f t="shared" si="20"/>
        <v>0</v>
      </c>
      <c r="AG97" s="105">
        <f t="shared" si="20"/>
        <v>0</v>
      </c>
      <c r="AH97" s="105">
        <f t="shared" si="20"/>
        <v>1</v>
      </c>
      <c r="AI97" s="105">
        <f t="shared" si="21"/>
        <v>0</v>
      </c>
      <c r="AJ97" s="105">
        <f t="shared" si="21"/>
        <v>0</v>
      </c>
      <c r="AK97" s="105">
        <f t="shared" si="21"/>
        <v>0</v>
      </c>
      <c r="AL97" s="105">
        <f t="shared" si="21"/>
        <v>0</v>
      </c>
      <c r="AM97" s="105">
        <f t="shared" si="21"/>
        <v>0</v>
      </c>
      <c r="AN97" s="105">
        <f t="shared" si="21"/>
        <v>0</v>
      </c>
      <c r="AO97" s="105">
        <f t="shared" si="21"/>
        <v>0</v>
      </c>
      <c r="AP97" s="105">
        <f t="shared" si="21"/>
        <v>1</v>
      </c>
      <c r="AQ97" s="105">
        <f t="shared" si="21"/>
        <v>0</v>
      </c>
      <c r="AS97" s="105"/>
    </row>
    <row r="98" spans="1:45" x14ac:dyDescent="0.25">
      <c r="A98" s="56" t="s">
        <v>421</v>
      </c>
      <c r="B98" s="57" t="s">
        <v>296</v>
      </c>
      <c r="C98" s="32" t="s">
        <v>1539</v>
      </c>
      <c r="D98" s="32" t="s">
        <v>559</v>
      </c>
      <c r="E98" s="32" t="s">
        <v>560</v>
      </c>
      <c r="F98" s="32">
        <v>2012</v>
      </c>
      <c r="G98" s="32" t="s">
        <v>294</v>
      </c>
      <c r="H98" s="32">
        <v>20</v>
      </c>
      <c r="I98" s="58" t="s">
        <v>561</v>
      </c>
      <c r="J98" s="59"/>
      <c r="K98" s="60"/>
      <c r="L98" s="60">
        <v>1</v>
      </c>
      <c r="M98" s="60"/>
      <c r="N98" s="61"/>
      <c r="O98" s="62"/>
      <c r="P98" s="63">
        <v>1</v>
      </c>
      <c r="Q98" s="64"/>
      <c r="R98" s="65"/>
      <c r="S98" s="66">
        <v>1</v>
      </c>
      <c r="T98" s="42" t="s">
        <v>562</v>
      </c>
      <c r="U98" s="28">
        <v>0</v>
      </c>
      <c r="V98" s="1"/>
      <c r="W98" s="105">
        <f t="shared" si="15"/>
        <v>0</v>
      </c>
      <c r="Y98" s="105">
        <f t="shared" si="20"/>
        <v>0</v>
      </c>
      <c r="Z98" s="105">
        <f t="shared" si="20"/>
        <v>0</v>
      </c>
      <c r="AA98" s="105">
        <f t="shared" si="20"/>
        <v>0</v>
      </c>
      <c r="AB98" s="105">
        <f t="shared" si="20"/>
        <v>0</v>
      </c>
      <c r="AC98" s="105">
        <f t="shared" si="20"/>
        <v>0</v>
      </c>
      <c r="AD98" s="105">
        <f t="shared" si="20"/>
        <v>0</v>
      </c>
      <c r="AE98" s="105">
        <f t="shared" si="20"/>
        <v>0</v>
      </c>
      <c r="AF98" s="105">
        <f t="shared" si="20"/>
        <v>0</v>
      </c>
      <c r="AG98" s="105">
        <f t="shared" si="20"/>
        <v>0</v>
      </c>
      <c r="AH98" s="105">
        <f t="shared" si="20"/>
        <v>1</v>
      </c>
      <c r="AI98" s="105">
        <f t="shared" si="21"/>
        <v>0</v>
      </c>
      <c r="AJ98" s="105">
        <f t="shared" si="21"/>
        <v>0</v>
      </c>
      <c r="AK98" s="105">
        <f t="shared" si="21"/>
        <v>0</v>
      </c>
      <c r="AL98" s="105">
        <f t="shared" si="21"/>
        <v>0</v>
      </c>
      <c r="AM98" s="105">
        <f t="shared" si="21"/>
        <v>0</v>
      </c>
      <c r="AN98" s="105">
        <f t="shared" si="21"/>
        <v>0</v>
      </c>
      <c r="AO98" s="105">
        <f t="shared" si="21"/>
        <v>0</v>
      </c>
      <c r="AP98" s="105">
        <f t="shared" si="21"/>
        <v>1</v>
      </c>
      <c r="AQ98" s="105">
        <f t="shared" si="21"/>
        <v>0</v>
      </c>
      <c r="AS98" s="105"/>
    </row>
    <row r="99" spans="1:45" x14ac:dyDescent="0.25">
      <c r="A99" s="56" t="s">
        <v>421</v>
      </c>
      <c r="B99" s="57" t="s">
        <v>296</v>
      </c>
      <c r="C99" s="32" t="s">
        <v>1561</v>
      </c>
      <c r="D99" s="32" t="s">
        <v>563</v>
      </c>
      <c r="E99" s="32" t="s">
        <v>564</v>
      </c>
      <c r="F99" s="32">
        <v>2012</v>
      </c>
      <c r="G99" s="32" t="s">
        <v>117</v>
      </c>
      <c r="H99" s="32">
        <v>22</v>
      </c>
      <c r="I99" s="58" t="s">
        <v>565</v>
      </c>
      <c r="J99" s="59"/>
      <c r="K99" s="60"/>
      <c r="L99" s="60">
        <v>1</v>
      </c>
      <c r="M99" s="60"/>
      <c r="N99" s="61"/>
      <c r="O99" s="62"/>
      <c r="P99" s="63">
        <v>1</v>
      </c>
      <c r="Q99" s="64"/>
      <c r="R99" s="65"/>
      <c r="S99" s="66">
        <v>1</v>
      </c>
      <c r="T99" s="42" t="s">
        <v>566</v>
      </c>
      <c r="U99" s="28">
        <v>0</v>
      </c>
      <c r="V99" s="1"/>
      <c r="W99" s="105">
        <f t="shared" si="15"/>
        <v>0</v>
      </c>
      <c r="Y99" s="105">
        <f t="shared" si="20"/>
        <v>0</v>
      </c>
      <c r="Z99" s="105">
        <f t="shared" si="20"/>
        <v>0</v>
      </c>
      <c r="AA99" s="105">
        <f t="shared" si="20"/>
        <v>0</v>
      </c>
      <c r="AB99" s="105">
        <f t="shared" si="20"/>
        <v>0</v>
      </c>
      <c r="AC99" s="105">
        <f t="shared" si="20"/>
        <v>1</v>
      </c>
      <c r="AD99" s="105">
        <f t="shared" si="20"/>
        <v>0</v>
      </c>
      <c r="AE99" s="105">
        <f t="shared" si="20"/>
        <v>0</v>
      </c>
      <c r="AF99" s="105">
        <f t="shared" si="20"/>
        <v>0</v>
      </c>
      <c r="AG99" s="105">
        <f t="shared" si="20"/>
        <v>0</v>
      </c>
      <c r="AH99" s="105">
        <f t="shared" si="20"/>
        <v>0</v>
      </c>
      <c r="AI99" s="105">
        <f t="shared" si="21"/>
        <v>1</v>
      </c>
      <c r="AJ99" s="105">
        <f t="shared" si="21"/>
        <v>0</v>
      </c>
      <c r="AK99" s="105">
        <f t="shared" si="21"/>
        <v>0</v>
      </c>
      <c r="AL99" s="105">
        <f t="shared" si="21"/>
        <v>0</v>
      </c>
      <c r="AM99" s="105">
        <f t="shared" si="21"/>
        <v>0</v>
      </c>
      <c r="AN99" s="105">
        <f t="shared" si="21"/>
        <v>0</v>
      </c>
      <c r="AO99" s="105">
        <f t="shared" si="21"/>
        <v>0</v>
      </c>
      <c r="AP99" s="105">
        <f t="shared" si="21"/>
        <v>1</v>
      </c>
      <c r="AQ99" s="105">
        <f t="shared" si="21"/>
        <v>0</v>
      </c>
      <c r="AS99" s="105"/>
    </row>
    <row r="100" spans="1:45" x14ac:dyDescent="0.25">
      <c r="A100" s="56" t="s">
        <v>421</v>
      </c>
      <c r="B100" s="57" t="s">
        <v>296</v>
      </c>
      <c r="C100" s="32" t="s">
        <v>1562</v>
      </c>
      <c r="D100" s="32" t="s">
        <v>568</v>
      </c>
      <c r="E100" s="32" t="s">
        <v>569</v>
      </c>
      <c r="F100" s="32">
        <v>2012</v>
      </c>
      <c r="G100" s="32" t="s">
        <v>570</v>
      </c>
      <c r="H100" s="32"/>
      <c r="I100" s="58" t="s">
        <v>571</v>
      </c>
      <c r="J100" s="59">
        <v>1</v>
      </c>
      <c r="K100" s="60"/>
      <c r="L100" s="60"/>
      <c r="M100" s="60"/>
      <c r="N100" s="61"/>
      <c r="O100" s="62"/>
      <c r="P100" s="63">
        <v>1</v>
      </c>
      <c r="Q100" s="64"/>
      <c r="R100" s="65"/>
      <c r="S100" s="66">
        <v>1</v>
      </c>
      <c r="T100" s="42" t="s">
        <v>572</v>
      </c>
      <c r="U100" s="28">
        <v>0</v>
      </c>
      <c r="V100" s="1"/>
      <c r="W100" s="105">
        <f t="shared" si="15"/>
        <v>0</v>
      </c>
      <c r="Y100" s="105">
        <f t="shared" si="20"/>
        <v>0</v>
      </c>
      <c r="Z100" s="105">
        <f t="shared" si="20"/>
        <v>0</v>
      </c>
      <c r="AA100" s="105">
        <f t="shared" si="20"/>
        <v>0</v>
      </c>
      <c r="AB100" s="105">
        <f t="shared" si="20"/>
        <v>0</v>
      </c>
      <c r="AC100" s="105">
        <f t="shared" si="20"/>
        <v>0</v>
      </c>
      <c r="AD100" s="105">
        <f t="shared" si="20"/>
        <v>0</v>
      </c>
      <c r="AE100" s="105">
        <f t="shared" si="20"/>
        <v>0</v>
      </c>
      <c r="AF100" s="105">
        <f t="shared" si="20"/>
        <v>0</v>
      </c>
      <c r="AG100" s="105">
        <f t="shared" si="20"/>
        <v>0</v>
      </c>
      <c r="AH100" s="105">
        <f t="shared" si="20"/>
        <v>0</v>
      </c>
      <c r="AI100" s="105">
        <f t="shared" si="21"/>
        <v>1</v>
      </c>
      <c r="AJ100" s="105">
        <f t="shared" si="21"/>
        <v>0</v>
      </c>
      <c r="AK100" s="105">
        <f t="shared" si="21"/>
        <v>0</v>
      </c>
      <c r="AL100" s="105">
        <f t="shared" si="21"/>
        <v>0</v>
      </c>
      <c r="AM100" s="105">
        <f t="shared" si="21"/>
        <v>0</v>
      </c>
      <c r="AN100" s="105">
        <f t="shared" si="21"/>
        <v>0</v>
      </c>
      <c r="AO100" s="105">
        <f t="shared" si="21"/>
        <v>0</v>
      </c>
      <c r="AP100" s="105">
        <f t="shared" si="21"/>
        <v>1</v>
      </c>
      <c r="AQ100" s="105">
        <f t="shared" si="21"/>
        <v>0</v>
      </c>
      <c r="AS100" s="105"/>
    </row>
    <row r="101" spans="1:45" x14ac:dyDescent="0.25">
      <c r="A101" s="56" t="s">
        <v>573</v>
      </c>
      <c r="B101" s="57" t="s">
        <v>574</v>
      </c>
      <c r="C101" s="32" t="s">
        <v>1544</v>
      </c>
      <c r="D101" s="32" t="s">
        <v>583</v>
      </c>
      <c r="E101" s="32" t="s">
        <v>584</v>
      </c>
      <c r="F101" s="32">
        <v>2012</v>
      </c>
      <c r="G101" s="32" t="s">
        <v>585</v>
      </c>
      <c r="H101" s="32">
        <v>64</v>
      </c>
      <c r="I101" s="58" t="s">
        <v>586</v>
      </c>
      <c r="J101" s="59">
        <v>1</v>
      </c>
      <c r="K101" s="60"/>
      <c r="L101" s="60"/>
      <c r="M101" s="60"/>
      <c r="N101" s="61"/>
      <c r="O101" s="62">
        <v>1</v>
      </c>
      <c r="P101" s="63"/>
      <c r="Q101" s="64"/>
      <c r="R101" s="65">
        <v>1</v>
      </c>
      <c r="S101" s="66"/>
      <c r="T101" s="42" t="s">
        <v>587</v>
      </c>
      <c r="U101" s="28">
        <v>0</v>
      </c>
      <c r="V101" s="1"/>
      <c r="W101" s="105">
        <f t="shared" si="15"/>
        <v>0</v>
      </c>
      <c r="Y101" s="105">
        <f t="shared" ref="Y101:AH110" si="22">IF(ISNUMBER(SEARCH(Y$2,$C101)),1,0)</f>
        <v>0</v>
      </c>
      <c r="Z101" s="105">
        <f t="shared" si="22"/>
        <v>0</v>
      </c>
      <c r="AA101" s="105">
        <f t="shared" si="22"/>
        <v>0</v>
      </c>
      <c r="AB101" s="105">
        <f t="shared" si="22"/>
        <v>0</v>
      </c>
      <c r="AC101" s="105">
        <f t="shared" si="22"/>
        <v>0</v>
      </c>
      <c r="AD101" s="105">
        <f t="shared" si="22"/>
        <v>1</v>
      </c>
      <c r="AE101" s="105">
        <f t="shared" si="22"/>
        <v>0</v>
      </c>
      <c r="AF101" s="105">
        <f t="shared" si="22"/>
        <v>0</v>
      </c>
      <c r="AG101" s="105">
        <f t="shared" si="22"/>
        <v>0</v>
      </c>
      <c r="AH101" s="105">
        <f t="shared" si="22"/>
        <v>0</v>
      </c>
      <c r="AI101" s="105">
        <f t="shared" ref="AI101:AQ110" si="23">IF(ISNUMBER(SEARCH(AI$2,$C101)),1,0)</f>
        <v>0</v>
      </c>
      <c r="AJ101" s="105">
        <f t="shared" si="23"/>
        <v>0</v>
      </c>
      <c r="AK101" s="105">
        <f t="shared" si="23"/>
        <v>0</v>
      </c>
      <c r="AL101" s="105">
        <f t="shared" si="23"/>
        <v>0</v>
      </c>
      <c r="AM101" s="105">
        <f t="shared" si="23"/>
        <v>0</v>
      </c>
      <c r="AN101" s="105">
        <f t="shared" si="23"/>
        <v>0</v>
      </c>
      <c r="AO101" s="105">
        <f t="shared" si="23"/>
        <v>0</v>
      </c>
      <c r="AP101" s="105">
        <f t="shared" si="23"/>
        <v>1</v>
      </c>
      <c r="AQ101" s="105">
        <f t="shared" si="23"/>
        <v>0</v>
      </c>
      <c r="AS101" s="105"/>
    </row>
    <row r="102" spans="1:45" x14ac:dyDescent="0.25">
      <c r="A102" s="56" t="s">
        <v>573</v>
      </c>
      <c r="B102" s="57" t="s">
        <v>574</v>
      </c>
      <c r="C102" s="32" t="s">
        <v>1564</v>
      </c>
      <c r="D102" s="32" t="s">
        <v>588</v>
      </c>
      <c r="E102" s="32" t="s">
        <v>589</v>
      </c>
      <c r="F102" s="32">
        <v>2014</v>
      </c>
      <c r="G102" s="32" t="s">
        <v>590</v>
      </c>
      <c r="H102" s="32">
        <v>60</v>
      </c>
      <c r="I102" s="58"/>
      <c r="J102" s="59">
        <v>1</v>
      </c>
      <c r="K102" s="60"/>
      <c r="L102" s="60"/>
      <c r="M102" s="60"/>
      <c r="N102" s="61"/>
      <c r="O102" s="62">
        <v>1</v>
      </c>
      <c r="P102" s="63">
        <v>1</v>
      </c>
      <c r="Q102" s="64"/>
      <c r="R102" s="65">
        <v>1</v>
      </c>
      <c r="S102" s="66"/>
      <c r="T102" s="42" t="s">
        <v>591</v>
      </c>
      <c r="U102" s="28">
        <v>0</v>
      </c>
      <c r="V102" s="1"/>
      <c r="W102" s="105">
        <f t="shared" si="15"/>
        <v>0</v>
      </c>
      <c r="Y102" s="105">
        <f t="shared" si="22"/>
        <v>0</v>
      </c>
      <c r="Z102" s="105">
        <f t="shared" si="22"/>
        <v>0</v>
      </c>
      <c r="AA102" s="105">
        <f t="shared" si="22"/>
        <v>0</v>
      </c>
      <c r="AB102" s="105">
        <f t="shared" si="22"/>
        <v>0</v>
      </c>
      <c r="AC102" s="105">
        <f t="shared" si="22"/>
        <v>0</v>
      </c>
      <c r="AD102" s="105">
        <f t="shared" si="22"/>
        <v>1</v>
      </c>
      <c r="AE102" s="105">
        <f t="shared" si="22"/>
        <v>1</v>
      </c>
      <c r="AF102" s="105">
        <f t="shared" si="22"/>
        <v>0</v>
      </c>
      <c r="AG102" s="105">
        <f t="shared" si="22"/>
        <v>0</v>
      </c>
      <c r="AH102" s="105">
        <f t="shared" si="22"/>
        <v>0</v>
      </c>
      <c r="AI102" s="105">
        <f t="shared" si="23"/>
        <v>0</v>
      </c>
      <c r="AJ102" s="105">
        <f t="shared" si="23"/>
        <v>0</v>
      </c>
      <c r="AK102" s="105">
        <f t="shared" si="23"/>
        <v>0</v>
      </c>
      <c r="AL102" s="105">
        <f t="shared" si="23"/>
        <v>1</v>
      </c>
      <c r="AM102" s="105">
        <f t="shared" si="23"/>
        <v>0</v>
      </c>
      <c r="AN102" s="105">
        <f t="shared" si="23"/>
        <v>0</v>
      </c>
      <c r="AO102" s="105">
        <f t="shared" si="23"/>
        <v>0</v>
      </c>
      <c r="AP102" s="105">
        <f t="shared" si="23"/>
        <v>0</v>
      </c>
      <c r="AQ102" s="105">
        <f t="shared" si="23"/>
        <v>0</v>
      </c>
      <c r="AS102" s="105"/>
    </row>
    <row r="103" spans="1:45" x14ac:dyDescent="0.25">
      <c r="A103" s="56" t="s">
        <v>573</v>
      </c>
      <c r="B103" s="57" t="s">
        <v>574</v>
      </c>
      <c r="C103" s="32" t="s">
        <v>1563</v>
      </c>
      <c r="D103" s="32" t="s">
        <v>592</v>
      </c>
      <c r="E103" s="32" t="s">
        <v>593</v>
      </c>
      <c r="F103" s="32">
        <v>2012</v>
      </c>
      <c r="G103" s="32" t="s">
        <v>577</v>
      </c>
      <c r="H103" s="32">
        <v>60</v>
      </c>
      <c r="I103" s="58" t="s">
        <v>594</v>
      </c>
      <c r="J103" s="59"/>
      <c r="K103" s="60">
        <v>1</v>
      </c>
      <c r="L103" s="60"/>
      <c r="M103" s="60"/>
      <c r="N103" s="61"/>
      <c r="O103" s="62"/>
      <c r="P103" s="63"/>
      <c r="Q103" s="64">
        <v>1</v>
      </c>
      <c r="R103" s="65"/>
      <c r="S103" s="66">
        <v>1</v>
      </c>
      <c r="T103" s="42" t="s">
        <v>595</v>
      </c>
      <c r="U103" s="28">
        <v>0</v>
      </c>
      <c r="V103" s="1"/>
      <c r="W103" s="105">
        <f t="shared" si="15"/>
        <v>0</v>
      </c>
      <c r="Y103" s="105">
        <f t="shared" si="22"/>
        <v>0</v>
      </c>
      <c r="Z103" s="105">
        <f t="shared" si="22"/>
        <v>0</v>
      </c>
      <c r="AA103" s="105">
        <f t="shared" si="22"/>
        <v>0</v>
      </c>
      <c r="AB103" s="105">
        <f t="shared" si="22"/>
        <v>0</v>
      </c>
      <c r="AC103" s="105">
        <f t="shared" si="22"/>
        <v>0</v>
      </c>
      <c r="AD103" s="105">
        <f t="shared" si="22"/>
        <v>1</v>
      </c>
      <c r="AE103" s="105">
        <f t="shared" si="22"/>
        <v>0</v>
      </c>
      <c r="AF103" s="105">
        <f t="shared" si="22"/>
        <v>0</v>
      </c>
      <c r="AG103" s="105">
        <f t="shared" si="22"/>
        <v>0</v>
      </c>
      <c r="AH103" s="105">
        <f t="shared" si="22"/>
        <v>0</v>
      </c>
      <c r="AI103" s="105">
        <f t="shared" si="23"/>
        <v>0</v>
      </c>
      <c r="AJ103" s="105">
        <f t="shared" si="23"/>
        <v>1</v>
      </c>
      <c r="AK103" s="105">
        <f t="shared" si="23"/>
        <v>0</v>
      </c>
      <c r="AL103" s="105">
        <f t="shared" si="23"/>
        <v>0</v>
      </c>
      <c r="AM103" s="105">
        <f t="shared" si="23"/>
        <v>0</v>
      </c>
      <c r="AN103" s="105">
        <f t="shared" si="23"/>
        <v>0</v>
      </c>
      <c r="AO103" s="105">
        <f t="shared" si="23"/>
        <v>0</v>
      </c>
      <c r="AP103" s="105">
        <f t="shared" si="23"/>
        <v>0</v>
      </c>
      <c r="AQ103" s="105">
        <f t="shared" si="23"/>
        <v>0</v>
      </c>
      <c r="AS103" s="105"/>
    </row>
    <row r="104" spans="1:45" x14ac:dyDescent="0.25">
      <c r="A104" s="56" t="s">
        <v>573</v>
      </c>
      <c r="B104" s="57" t="s">
        <v>574</v>
      </c>
      <c r="C104" s="32" t="s">
        <v>1565</v>
      </c>
      <c r="D104" s="32" t="s">
        <v>596</v>
      </c>
      <c r="E104" s="32" t="s">
        <v>597</v>
      </c>
      <c r="F104" s="32">
        <v>2012</v>
      </c>
      <c r="G104" s="32" t="s">
        <v>598</v>
      </c>
      <c r="H104" s="32">
        <v>60</v>
      </c>
      <c r="I104" s="58" t="s">
        <v>599</v>
      </c>
      <c r="J104" s="59">
        <v>1</v>
      </c>
      <c r="K104" s="60"/>
      <c r="L104" s="60"/>
      <c r="M104" s="60"/>
      <c r="N104" s="61"/>
      <c r="O104" s="62">
        <v>1</v>
      </c>
      <c r="P104" s="63"/>
      <c r="Q104" s="64"/>
      <c r="R104" s="65">
        <v>1</v>
      </c>
      <c r="S104" s="66"/>
      <c r="T104" s="42" t="s">
        <v>600</v>
      </c>
      <c r="U104" s="28">
        <v>0</v>
      </c>
      <c r="V104" s="1"/>
      <c r="W104" s="105">
        <f t="shared" si="15"/>
        <v>0</v>
      </c>
      <c r="Y104" s="105">
        <f t="shared" si="22"/>
        <v>0</v>
      </c>
      <c r="Z104" s="105">
        <f t="shared" si="22"/>
        <v>0</v>
      </c>
      <c r="AA104" s="105">
        <f t="shared" si="22"/>
        <v>0</v>
      </c>
      <c r="AB104" s="105">
        <f t="shared" si="22"/>
        <v>0</v>
      </c>
      <c r="AC104" s="105">
        <f t="shared" si="22"/>
        <v>0</v>
      </c>
      <c r="AD104" s="105">
        <f t="shared" si="22"/>
        <v>1</v>
      </c>
      <c r="AE104" s="105">
        <f t="shared" si="22"/>
        <v>0</v>
      </c>
      <c r="AF104" s="105">
        <f t="shared" si="22"/>
        <v>0</v>
      </c>
      <c r="AG104" s="105">
        <f t="shared" si="22"/>
        <v>0</v>
      </c>
      <c r="AH104" s="105">
        <f t="shared" si="22"/>
        <v>0</v>
      </c>
      <c r="AI104" s="105">
        <f t="shared" si="23"/>
        <v>0</v>
      </c>
      <c r="AJ104" s="105">
        <f t="shared" si="23"/>
        <v>0</v>
      </c>
      <c r="AK104" s="105">
        <f t="shared" si="23"/>
        <v>0</v>
      </c>
      <c r="AL104" s="105">
        <f t="shared" si="23"/>
        <v>0</v>
      </c>
      <c r="AM104" s="105">
        <f t="shared" si="23"/>
        <v>0</v>
      </c>
      <c r="AN104" s="105">
        <f t="shared" si="23"/>
        <v>0</v>
      </c>
      <c r="AO104" s="105">
        <f t="shared" si="23"/>
        <v>0</v>
      </c>
      <c r="AP104" s="105">
        <f t="shared" si="23"/>
        <v>0</v>
      </c>
      <c r="AQ104" s="105">
        <f t="shared" si="23"/>
        <v>0</v>
      </c>
      <c r="AS104" s="105"/>
    </row>
    <row r="105" spans="1:45" x14ac:dyDescent="0.25">
      <c r="A105" s="56" t="s">
        <v>573</v>
      </c>
      <c r="B105" s="57" t="s">
        <v>574</v>
      </c>
      <c r="C105" s="32" t="s">
        <v>1563</v>
      </c>
      <c r="D105" s="32" t="s">
        <v>601</v>
      </c>
      <c r="E105" s="32" t="s">
        <v>602</v>
      </c>
      <c r="F105" s="32">
        <v>2012</v>
      </c>
      <c r="G105" s="32" t="s">
        <v>577</v>
      </c>
      <c r="H105" s="32">
        <v>58</v>
      </c>
      <c r="I105" s="58" t="s">
        <v>603</v>
      </c>
      <c r="J105" s="59">
        <v>1</v>
      </c>
      <c r="K105" s="60"/>
      <c r="L105" s="60"/>
      <c r="M105" s="60"/>
      <c r="N105" s="61"/>
      <c r="O105" s="62"/>
      <c r="P105" s="63">
        <v>1</v>
      </c>
      <c r="Q105" s="64"/>
      <c r="R105" s="65"/>
      <c r="S105" s="66">
        <v>1</v>
      </c>
      <c r="T105" s="42" t="s">
        <v>604</v>
      </c>
      <c r="U105" s="28">
        <v>0</v>
      </c>
      <c r="V105" s="1"/>
      <c r="W105" s="105">
        <f t="shared" si="15"/>
        <v>0</v>
      </c>
      <c r="Y105" s="105">
        <f t="shared" si="22"/>
        <v>0</v>
      </c>
      <c r="Z105" s="105">
        <f t="shared" si="22"/>
        <v>0</v>
      </c>
      <c r="AA105" s="105">
        <f t="shared" si="22"/>
        <v>0</v>
      </c>
      <c r="AB105" s="105">
        <f t="shared" si="22"/>
        <v>0</v>
      </c>
      <c r="AC105" s="105">
        <f t="shared" si="22"/>
        <v>0</v>
      </c>
      <c r="AD105" s="105">
        <f t="shared" si="22"/>
        <v>1</v>
      </c>
      <c r="AE105" s="105">
        <f t="shared" si="22"/>
        <v>0</v>
      </c>
      <c r="AF105" s="105">
        <f t="shared" si="22"/>
        <v>0</v>
      </c>
      <c r="AG105" s="105">
        <f t="shared" si="22"/>
        <v>0</v>
      </c>
      <c r="AH105" s="105">
        <f t="shared" si="22"/>
        <v>0</v>
      </c>
      <c r="AI105" s="105">
        <f t="shared" si="23"/>
        <v>0</v>
      </c>
      <c r="AJ105" s="105">
        <f t="shared" si="23"/>
        <v>1</v>
      </c>
      <c r="AK105" s="105">
        <f t="shared" si="23"/>
        <v>0</v>
      </c>
      <c r="AL105" s="105">
        <f t="shared" si="23"/>
        <v>0</v>
      </c>
      <c r="AM105" s="105">
        <f t="shared" si="23"/>
        <v>0</v>
      </c>
      <c r="AN105" s="105">
        <f t="shared" si="23"/>
        <v>0</v>
      </c>
      <c r="AO105" s="105">
        <f t="shared" si="23"/>
        <v>0</v>
      </c>
      <c r="AP105" s="105">
        <f t="shared" si="23"/>
        <v>0</v>
      </c>
      <c r="AQ105" s="105">
        <f t="shared" si="23"/>
        <v>0</v>
      </c>
      <c r="AS105" s="105"/>
    </row>
    <row r="106" spans="1:45" x14ac:dyDescent="0.25">
      <c r="A106" s="56" t="s">
        <v>573</v>
      </c>
      <c r="B106" s="57" t="s">
        <v>574</v>
      </c>
      <c r="C106" s="32" t="s">
        <v>1563</v>
      </c>
      <c r="D106" s="32" t="s">
        <v>605</v>
      </c>
      <c r="E106" s="32" t="s">
        <v>606</v>
      </c>
      <c r="F106" s="32">
        <v>2012</v>
      </c>
      <c r="G106" s="32" t="s">
        <v>577</v>
      </c>
      <c r="H106" s="32">
        <v>53</v>
      </c>
      <c r="I106" s="58" t="s">
        <v>607</v>
      </c>
      <c r="J106" s="59">
        <v>1</v>
      </c>
      <c r="K106" s="60"/>
      <c r="L106" s="60"/>
      <c r="M106" s="60"/>
      <c r="N106" s="61"/>
      <c r="O106" s="62">
        <v>1</v>
      </c>
      <c r="P106" s="63"/>
      <c r="Q106" s="64"/>
      <c r="R106" s="65"/>
      <c r="S106" s="66">
        <v>1</v>
      </c>
      <c r="T106" s="42" t="s">
        <v>608</v>
      </c>
      <c r="U106" s="28">
        <v>0</v>
      </c>
      <c r="V106" s="1"/>
      <c r="W106" s="105">
        <f t="shared" si="15"/>
        <v>0</v>
      </c>
      <c r="Y106" s="105">
        <f t="shared" si="22"/>
        <v>0</v>
      </c>
      <c r="Z106" s="105">
        <f t="shared" si="22"/>
        <v>0</v>
      </c>
      <c r="AA106" s="105">
        <f t="shared" si="22"/>
        <v>0</v>
      </c>
      <c r="AB106" s="105">
        <f t="shared" si="22"/>
        <v>0</v>
      </c>
      <c r="AC106" s="105">
        <f t="shared" si="22"/>
        <v>0</v>
      </c>
      <c r="AD106" s="105">
        <f t="shared" si="22"/>
        <v>1</v>
      </c>
      <c r="AE106" s="105">
        <f t="shared" si="22"/>
        <v>0</v>
      </c>
      <c r="AF106" s="105">
        <f t="shared" si="22"/>
        <v>0</v>
      </c>
      <c r="AG106" s="105">
        <f t="shared" si="22"/>
        <v>0</v>
      </c>
      <c r="AH106" s="105">
        <f t="shared" si="22"/>
        <v>0</v>
      </c>
      <c r="AI106" s="105">
        <f t="shared" si="23"/>
        <v>0</v>
      </c>
      <c r="AJ106" s="105">
        <f t="shared" si="23"/>
        <v>1</v>
      </c>
      <c r="AK106" s="105">
        <f t="shared" si="23"/>
        <v>0</v>
      </c>
      <c r="AL106" s="105">
        <f t="shared" si="23"/>
        <v>0</v>
      </c>
      <c r="AM106" s="105">
        <f t="shared" si="23"/>
        <v>0</v>
      </c>
      <c r="AN106" s="105">
        <f t="shared" si="23"/>
        <v>0</v>
      </c>
      <c r="AO106" s="105">
        <f t="shared" si="23"/>
        <v>0</v>
      </c>
      <c r="AP106" s="105">
        <f t="shared" si="23"/>
        <v>0</v>
      </c>
      <c r="AQ106" s="105">
        <f t="shared" si="23"/>
        <v>0</v>
      </c>
      <c r="AS106" s="105"/>
    </row>
    <row r="107" spans="1:45" x14ac:dyDescent="0.25">
      <c r="A107" s="56" t="s">
        <v>573</v>
      </c>
      <c r="B107" s="57" t="s">
        <v>574</v>
      </c>
      <c r="C107" s="32" t="s">
        <v>1566</v>
      </c>
      <c r="D107" s="32" t="s">
        <v>609</v>
      </c>
      <c r="E107" s="32" t="s">
        <v>610</v>
      </c>
      <c r="F107" s="32">
        <v>2012</v>
      </c>
      <c r="G107" s="32" t="s">
        <v>611</v>
      </c>
      <c r="H107" s="32">
        <v>50</v>
      </c>
      <c r="I107" s="58" t="s">
        <v>612</v>
      </c>
      <c r="J107" s="59">
        <v>1</v>
      </c>
      <c r="K107" s="60"/>
      <c r="L107" s="60"/>
      <c r="M107" s="60"/>
      <c r="N107" s="61"/>
      <c r="O107" s="62">
        <v>1</v>
      </c>
      <c r="P107" s="63">
        <v>1</v>
      </c>
      <c r="Q107" s="64"/>
      <c r="R107" s="65"/>
      <c r="S107" s="66">
        <v>1</v>
      </c>
      <c r="T107" s="42" t="s">
        <v>613</v>
      </c>
      <c r="U107" s="28">
        <v>0</v>
      </c>
      <c r="V107" s="1"/>
      <c r="W107" s="105">
        <f t="shared" si="15"/>
        <v>0</v>
      </c>
      <c r="Y107" s="105">
        <f t="shared" si="22"/>
        <v>0</v>
      </c>
      <c r="Z107" s="105">
        <f t="shared" si="22"/>
        <v>0</v>
      </c>
      <c r="AA107" s="105">
        <f t="shared" si="22"/>
        <v>0</v>
      </c>
      <c r="AB107" s="105">
        <f t="shared" si="22"/>
        <v>0</v>
      </c>
      <c r="AC107" s="105">
        <f t="shared" si="22"/>
        <v>0</v>
      </c>
      <c r="AD107" s="105">
        <f t="shared" si="22"/>
        <v>1</v>
      </c>
      <c r="AE107" s="105">
        <f t="shared" si="22"/>
        <v>0</v>
      </c>
      <c r="AF107" s="105">
        <f t="shared" si="22"/>
        <v>0</v>
      </c>
      <c r="AG107" s="105">
        <f t="shared" si="22"/>
        <v>0</v>
      </c>
      <c r="AH107" s="105">
        <f t="shared" si="22"/>
        <v>0</v>
      </c>
      <c r="AI107" s="105">
        <f t="shared" si="23"/>
        <v>1</v>
      </c>
      <c r="AJ107" s="105">
        <f t="shared" si="23"/>
        <v>0</v>
      </c>
      <c r="AK107" s="105">
        <f t="shared" si="23"/>
        <v>0</v>
      </c>
      <c r="AL107" s="105">
        <f t="shared" si="23"/>
        <v>1</v>
      </c>
      <c r="AM107" s="105">
        <f t="shared" si="23"/>
        <v>0</v>
      </c>
      <c r="AN107" s="105">
        <f t="shared" si="23"/>
        <v>0</v>
      </c>
      <c r="AO107" s="105">
        <f t="shared" si="23"/>
        <v>0</v>
      </c>
      <c r="AP107" s="105">
        <f t="shared" si="23"/>
        <v>0</v>
      </c>
      <c r="AQ107" s="105">
        <f t="shared" si="23"/>
        <v>0</v>
      </c>
      <c r="AS107" s="105"/>
    </row>
    <row r="108" spans="1:45" x14ac:dyDescent="0.25">
      <c r="A108" s="56" t="s">
        <v>573</v>
      </c>
      <c r="B108" s="57" t="s">
        <v>574</v>
      </c>
      <c r="C108" s="32" t="s">
        <v>1565</v>
      </c>
      <c r="D108" s="32" t="s">
        <v>614</v>
      </c>
      <c r="E108" s="32" t="s">
        <v>615</v>
      </c>
      <c r="F108" s="32">
        <v>2014</v>
      </c>
      <c r="G108" s="32" t="s">
        <v>616</v>
      </c>
      <c r="H108" s="32">
        <v>48</v>
      </c>
      <c r="I108" s="58" t="s">
        <v>617</v>
      </c>
      <c r="J108" s="59"/>
      <c r="K108" s="60">
        <v>1</v>
      </c>
      <c r="L108" s="60"/>
      <c r="M108" s="60"/>
      <c r="N108" s="61"/>
      <c r="O108" s="62"/>
      <c r="P108" s="63"/>
      <c r="Q108" s="64">
        <v>1</v>
      </c>
      <c r="R108" s="65"/>
      <c r="S108" s="66">
        <v>1</v>
      </c>
      <c r="T108" s="42" t="s">
        <v>618</v>
      </c>
      <c r="U108" s="28">
        <v>0</v>
      </c>
      <c r="V108" s="1"/>
      <c r="W108" s="105">
        <f t="shared" si="15"/>
        <v>0</v>
      </c>
      <c r="Y108" s="105">
        <f t="shared" si="22"/>
        <v>0</v>
      </c>
      <c r="Z108" s="105">
        <f t="shared" si="22"/>
        <v>0</v>
      </c>
      <c r="AA108" s="105">
        <f t="shared" si="22"/>
        <v>0</v>
      </c>
      <c r="AB108" s="105">
        <f t="shared" si="22"/>
        <v>0</v>
      </c>
      <c r="AC108" s="105">
        <f t="shared" si="22"/>
        <v>0</v>
      </c>
      <c r="AD108" s="105">
        <f t="shared" si="22"/>
        <v>1</v>
      </c>
      <c r="AE108" s="105">
        <f t="shared" si="22"/>
        <v>0</v>
      </c>
      <c r="AF108" s="105">
        <f t="shared" si="22"/>
        <v>0</v>
      </c>
      <c r="AG108" s="105">
        <f t="shared" si="22"/>
        <v>0</v>
      </c>
      <c r="AH108" s="105">
        <f t="shared" si="22"/>
        <v>0</v>
      </c>
      <c r="AI108" s="105">
        <f t="shared" si="23"/>
        <v>0</v>
      </c>
      <c r="AJ108" s="105">
        <f t="shared" si="23"/>
        <v>0</v>
      </c>
      <c r="AK108" s="105">
        <f t="shared" si="23"/>
        <v>0</v>
      </c>
      <c r="AL108" s="105">
        <f t="shared" si="23"/>
        <v>0</v>
      </c>
      <c r="AM108" s="105">
        <f t="shared" si="23"/>
        <v>0</v>
      </c>
      <c r="AN108" s="105">
        <f t="shared" si="23"/>
        <v>0</v>
      </c>
      <c r="AO108" s="105">
        <f t="shared" si="23"/>
        <v>0</v>
      </c>
      <c r="AP108" s="105">
        <f t="shared" si="23"/>
        <v>0</v>
      </c>
      <c r="AQ108" s="105">
        <f t="shared" si="23"/>
        <v>0</v>
      </c>
      <c r="AS108" s="105"/>
    </row>
    <row r="109" spans="1:45" x14ac:dyDescent="0.25">
      <c r="A109" s="56" t="s">
        <v>573</v>
      </c>
      <c r="B109" s="57" t="s">
        <v>574</v>
      </c>
      <c r="C109" s="32" t="s">
        <v>1563</v>
      </c>
      <c r="D109" s="32" t="s">
        <v>619</v>
      </c>
      <c r="E109" s="32" t="s">
        <v>620</v>
      </c>
      <c r="F109" s="32">
        <v>2013</v>
      </c>
      <c r="G109" s="32" t="s">
        <v>577</v>
      </c>
      <c r="H109" s="32">
        <v>46</v>
      </c>
      <c r="I109" s="58" t="s">
        <v>621</v>
      </c>
      <c r="J109" s="59">
        <v>1</v>
      </c>
      <c r="K109" s="60"/>
      <c r="L109" s="60"/>
      <c r="M109" s="60"/>
      <c r="N109" s="61"/>
      <c r="O109" s="62"/>
      <c r="P109" s="63"/>
      <c r="Q109" s="64"/>
      <c r="R109" s="65">
        <v>1</v>
      </c>
      <c r="S109" s="66"/>
      <c r="T109" s="42" t="s">
        <v>622</v>
      </c>
      <c r="U109" s="28">
        <v>0</v>
      </c>
      <c r="V109" s="1"/>
      <c r="W109" s="105">
        <f t="shared" si="15"/>
        <v>0</v>
      </c>
      <c r="Y109" s="105">
        <f t="shared" si="22"/>
        <v>0</v>
      </c>
      <c r="Z109" s="105">
        <f t="shared" si="22"/>
        <v>0</v>
      </c>
      <c r="AA109" s="105">
        <f t="shared" si="22"/>
        <v>0</v>
      </c>
      <c r="AB109" s="105">
        <f t="shared" si="22"/>
        <v>0</v>
      </c>
      <c r="AC109" s="105">
        <f t="shared" si="22"/>
        <v>0</v>
      </c>
      <c r="AD109" s="105">
        <f t="shared" si="22"/>
        <v>1</v>
      </c>
      <c r="AE109" s="105">
        <f t="shared" si="22"/>
        <v>0</v>
      </c>
      <c r="AF109" s="105">
        <f t="shared" si="22"/>
        <v>0</v>
      </c>
      <c r="AG109" s="105">
        <f t="shared" si="22"/>
        <v>0</v>
      </c>
      <c r="AH109" s="105">
        <f t="shared" si="22"/>
        <v>0</v>
      </c>
      <c r="AI109" s="105">
        <f t="shared" si="23"/>
        <v>0</v>
      </c>
      <c r="AJ109" s="105">
        <f t="shared" si="23"/>
        <v>1</v>
      </c>
      <c r="AK109" s="105">
        <f t="shared" si="23"/>
        <v>0</v>
      </c>
      <c r="AL109" s="105">
        <f t="shared" si="23"/>
        <v>0</v>
      </c>
      <c r="AM109" s="105">
        <f t="shared" si="23"/>
        <v>0</v>
      </c>
      <c r="AN109" s="105">
        <f t="shared" si="23"/>
        <v>0</v>
      </c>
      <c r="AO109" s="105">
        <f t="shared" si="23"/>
        <v>0</v>
      </c>
      <c r="AP109" s="105">
        <f t="shared" si="23"/>
        <v>0</v>
      </c>
      <c r="AQ109" s="105">
        <f t="shared" si="23"/>
        <v>0</v>
      </c>
      <c r="AS109" s="105"/>
    </row>
    <row r="110" spans="1:45" x14ac:dyDescent="0.25">
      <c r="A110" s="56" t="s">
        <v>573</v>
      </c>
      <c r="B110" s="57" t="s">
        <v>574</v>
      </c>
      <c r="C110" s="32" t="s">
        <v>1563</v>
      </c>
      <c r="D110" s="32" t="s">
        <v>623</v>
      </c>
      <c r="E110" s="32" t="s">
        <v>624</v>
      </c>
      <c r="F110" s="32">
        <v>2012</v>
      </c>
      <c r="G110" s="32" t="s">
        <v>577</v>
      </c>
      <c r="H110" s="32">
        <v>42</v>
      </c>
      <c r="I110" s="58" t="s">
        <v>625</v>
      </c>
      <c r="J110" s="59"/>
      <c r="K110" s="60"/>
      <c r="L110" s="60"/>
      <c r="M110" s="60"/>
      <c r="N110" s="61">
        <v>1</v>
      </c>
      <c r="O110" s="62"/>
      <c r="P110" s="63"/>
      <c r="Q110" s="64">
        <v>1</v>
      </c>
      <c r="R110" s="65"/>
      <c r="S110" s="66">
        <v>1</v>
      </c>
      <c r="T110" s="42" t="s">
        <v>626</v>
      </c>
      <c r="U110" s="28">
        <v>0</v>
      </c>
      <c r="V110" s="1"/>
      <c r="W110" s="105">
        <f t="shared" si="15"/>
        <v>0</v>
      </c>
      <c r="Y110" s="105">
        <f t="shared" si="22"/>
        <v>0</v>
      </c>
      <c r="Z110" s="105">
        <f t="shared" si="22"/>
        <v>0</v>
      </c>
      <c r="AA110" s="105">
        <f t="shared" si="22"/>
        <v>0</v>
      </c>
      <c r="AB110" s="105">
        <f t="shared" si="22"/>
        <v>0</v>
      </c>
      <c r="AC110" s="105">
        <f t="shared" si="22"/>
        <v>0</v>
      </c>
      <c r="AD110" s="105">
        <f t="shared" si="22"/>
        <v>1</v>
      </c>
      <c r="AE110" s="105">
        <f t="shared" si="22"/>
        <v>0</v>
      </c>
      <c r="AF110" s="105">
        <f t="shared" si="22"/>
        <v>0</v>
      </c>
      <c r="AG110" s="105">
        <f t="shared" si="22"/>
        <v>0</v>
      </c>
      <c r="AH110" s="105">
        <f t="shared" si="22"/>
        <v>0</v>
      </c>
      <c r="AI110" s="105">
        <f t="shared" si="23"/>
        <v>0</v>
      </c>
      <c r="AJ110" s="105">
        <f t="shared" si="23"/>
        <v>1</v>
      </c>
      <c r="AK110" s="105">
        <f t="shared" si="23"/>
        <v>0</v>
      </c>
      <c r="AL110" s="105">
        <f t="shared" si="23"/>
        <v>0</v>
      </c>
      <c r="AM110" s="105">
        <f t="shared" si="23"/>
        <v>0</v>
      </c>
      <c r="AN110" s="105">
        <f t="shared" si="23"/>
        <v>0</v>
      </c>
      <c r="AO110" s="105">
        <f t="shared" si="23"/>
        <v>0</v>
      </c>
      <c r="AP110" s="105">
        <f t="shared" si="23"/>
        <v>0</v>
      </c>
      <c r="AQ110" s="105">
        <f t="shared" si="23"/>
        <v>0</v>
      </c>
      <c r="AS110" s="105"/>
    </row>
    <row r="111" spans="1:45" x14ac:dyDescent="0.25">
      <c r="A111" s="56" t="s">
        <v>573</v>
      </c>
      <c r="B111" s="57" t="s">
        <v>574</v>
      </c>
      <c r="C111" s="32" t="s">
        <v>1563</v>
      </c>
      <c r="D111" s="32" t="s">
        <v>627</v>
      </c>
      <c r="E111" s="32" t="s">
        <v>628</v>
      </c>
      <c r="F111" s="32">
        <v>2012</v>
      </c>
      <c r="G111" s="32" t="s">
        <v>577</v>
      </c>
      <c r="H111" s="32">
        <v>42</v>
      </c>
      <c r="I111" s="58" t="s">
        <v>629</v>
      </c>
      <c r="J111" s="59">
        <v>1</v>
      </c>
      <c r="K111" s="60"/>
      <c r="L111" s="60">
        <v>1</v>
      </c>
      <c r="M111" s="60"/>
      <c r="N111" s="61"/>
      <c r="O111" s="62">
        <v>1</v>
      </c>
      <c r="P111" s="63"/>
      <c r="Q111" s="64"/>
      <c r="R111" s="65"/>
      <c r="S111" s="66">
        <v>1</v>
      </c>
      <c r="T111" s="42" t="s">
        <v>630</v>
      </c>
      <c r="U111" s="28">
        <v>0</v>
      </c>
      <c r="V111" s="1"/>
      <c r="W111" s="105">
        <f t="shared" si="15"/>
        <v>0</v>
      </c>
      <c r="Y111" s="105">
        <f t="shared" ref="Y111:AH118" si="24">IF(ISNUMBER(SEARCH(Y$2,$C111)),1,0)</f>
        <v>0</v>
      </c>
      <c r="Z111" s="105">
        <f t="shared" si="24"/>
        <v>0</v>
      </c>
      <c r="AA111" s="105">
        <f t="shared" si="24"/>
        <v>0</v>
      </c>
      <c r="AB111" s="105">
        <f t="shared" si="24"/>
        <v>0</v>
      </c>
      <c r="AC111" s="105">
        <f t="shared" si="24"/>
        <v>0</v>
      </c>
      <c r="AD111" s="105">
        <f t="shared" si="24"/>
        <v>1</v>
      </c>
      <c r="AE111" s="105">
        <f t="shared" si="24"/>
        <v>0</v>
      </c>
      <c r="AF111" s="105">
        <f t="shared" si="24"/>
        <v>0</v>
      </c>
      <c r="AG111" s="105">
        <f t="shared" si="24"/>
        <v>0</v>
      </c>
      <c r="AH111" s="105">
        <f t="shared" si="24"/>
        <v>0</v>
      </c>
      <c r="AI111" s="105">
        <f t="shared" ref="AI111:AQ118" si="25">IF(ISNUMBER(SEARCH(AI$2,$C111)),1,0)</f>
        <v>0</v>
      </c>
      <c r="AJ111" s="105">
        <f t="shared" si="25"/>
        <v>1</v>
      </c>
      <c r="AK111" s="105">
        <f t="shared" si="25"/>
        <v>0</v>
      </c>
      <c r="AL111" s="105">
        <f t="shared" si="25"/>
        <v>0</v>
      </c>
      <c r="AM111" s="105">
        <f t="shared" si="25"/>
        <v>0</v>
      </c>
      <c r="AN111" s="105">
        <f t="shared" si="25"/>
        <v>0</v>
      </c>
      <c r="AO111" s="105">
        <f t="shared" si="25"/>
        <v>0</v>
      </c>
      <c r="AP111" s="105">
        <f t="shared" si="25"/>
        <v>0</v>
      </c>
      <c r="AQ111" s="105">
        <f t="shared" si="25"/>
        <v>0</v>
      </c>
      <c r="AS111" s="105"/>
    </row>
    <row r="112" spans="1:45" x14ac:dyDescent="0.25">
      <c r="A112" s="56" t="s">
        <v>573</v>
      </c>
      <c r="B112" s="57" t="s">
        <v>574</v>
      </c>
      <c r="C112" s="32" t="s">
        <v>1563</v>
      </c>
      <c r="D112" s="32" t="s">
        <v>631</v>
      </c>
      <c r="E112" s="32" t="s">
        <v>632</v>
      </c>
      <c r="F112" s="32">
        <v>2013</v>
      </c>
      <c r="G112" s="32" t="s">
        <v>577</v>
      </c>
      <c r="H112" s="32">
        <v>41</v>
      </c>
      <c r="I112" s="58" t="s">
        <v>633</v>
      </c>
      <c r="J112" s="59">
        <v>1</v>
      </c>
      <c r="K112" s="60"/>
      <c r="L112" s="60"/>
      <c r="M112" s="60"/>
      <c r="N112" s="61"/>
      <c r="O112" s="62">
        <v>1</v>
      </c>
      <c r="P112" s="63"/>
      <c r="Q112" s="64"/>
      <c r="R112" s="65"/>
      <c r="S112" s="66">
        <v>1</v>
      </c>
      <c r="T112" s="42" t="s">
        <v>634</v>
      </c>
      <c r="U112" s="28">
        <v>0</v>
      </c>
      <c r="V112" s="1"/>
      <c r="W112" s="105">
        <f t="shared" si="15"/>
        <v>0</v>
      </c>
      <c r="Y112" s="105">
        <f t="shared" si="24"/>
        <v>0</v>
      </c>
      <c r="Z112" s="105">
        <f t="shared" si="24"/>
        <v>0</v>
      </c>
      <c r="AA112" s="105">
        <f t="shared" si="24"/>
        <v>0</v>
      </c>
      <c r="AB112" s="105">
        <f t="shared" si="24"/>
        <v>0</v>
      </c>
      <c r="AC112" s="105">
        <f t="shared" si="24"/>
        <v>0</v>
      </c>
      <c r="AD112" s="105">
        <f t="shared" si="24"/>
        <v>1</v>
      </c>
      <c r="AE112" s="105">
        <f t="shared" si="24"/>
        <v>0</v>
      </c>
      <c r="AF112" s="105">
        <f t="shared" si="24"/>
        <v>0</v>
      </c>
      <c r="AG112" s="105">
        <f t="shared" si="24"/>
        <v>0</v>
      </c>
      <c r="AH112" s="105">
        <f t="shared" si="24"/>
        <v>0</v>
      </c>
      <c r="AI112" s="105">
        <f t="shared" si="25"/>
        <v>0</v>
      </c>
      <c r="AJ112" s="105">
        <f t="shared" si="25"/>
        <v>1</v>
      </c>
      <c r="AK112" s="105">
        <f t="shared" si="25"/>
        <v>0</v>
      </c>
      <c r="AL112" s="105">
        <f t="shared" si="25"/>
        <v>0</v>
      </c>
      <c r="AM112" s="105">
        <f t="shared" si="25"/>
        <v>0</v>
      </c>
      <c r="AN112" s="105">
        <f t="shared" si="25"/>
        <v>0</v>
      </c>
      <c r="AO112" s="105">
        <f t="shared" si="25"/>
        <v>0</v>
      </c>
      <c r="AP112" s="105">
        <f t="shared" si="25"/>
        <v>0</v>
      </c>
      <c r="AQ112" s="105">
        <f t="shared" si="25"/>
        <v>0</v>
      </c>
      <c r="AS112" s="105"/>
    </row>
    <row r="113" spans="1:45" x14ac:dyDescent="0.25">
      <c r="A113" s="56" t="s">
        <v>573</v>
      </c>
      <c r="B113" s="57" t="s">
        <v>574</v>
      </c>
      <c r="C113" s="32" t="s">
        <v>1563</v>
      </c>
      <c r="D113" s="32" t="s">
        <v>635</v>
      </c>
      <c r="E113" s="32" t="s">
        <v>636</v>
      </c>
      <c r="F113" s="32">
        <v>2012</v>
      </c>
      <c r="G113" s="32" t="s">
        <v>577</v>
      </c>
      <c r="H113" s="32">
        <v>40</v>
      </c>
      <c r="I113" s="58" t="s">
        <v>637</v>
      </c>
      <c r="J113" s="59">
        <v>1</v>
      </c>
      <c r="K113" s="60"/>
      <c r="L113" s="60"/>
      <c r="M113" s="60"/>
      <c r="N113" s="61"/>
      <c r="O113" s="62"/>
      <c r="P113" s="63"/>
      <c r="Q113" s="64">
        <v>1</v>
      </c>
      <c r="R113" s="65"/>
      <c r="S113" s="66">
        <v>1</v>
      </c>
      <c r="T113" s="42" t="s">
        <v>638</v>
      </c>
      <c r="U113" s="28">
        <v>0</v>
      </c>
      <c r="V113" s="1"/>
      <c r="W113" s="105">
        <f t="shared" si="15"/>
        <v>0</v>
      </c>
      <c r="Y113" s="105">
        <f t="shared" si="24"/>
        <v>0</v>
      </c>
      <c r="Z113" s="105">
        <f t="shared" si="24"/>
        <v>0</v>
      </c>
      <c r="AA113" s="105">
        <f t="shared" si="24"/>
        <v>0</v>
      </c>
      <c r="AB113" s="105">
        <f t="shared" si="24"/>
        <v>0</v>
      </c>
      <c r="AC113" s="105">
        <f t="shared" si="24"/>
        <v>0</v>
      </c>
      <c r="AD113" s="105">
        <f t="shared" si="24"/>
        <v>1</v>
      </c>
      <c r="AE113" s="105">
        <f t="shared" si="24"/>
        <v>0</v>
      </c>
      <c r="AF113" s="105">
        <f t="shared" si="24"/>
        <v>0</v>
      </c>
      <c r="AG113" s="105">
        <f t="shared" si="24"/>
        <v>0</v>
      </c>
      <c r="AH113" s="105">
        <f t="shared" si="24"/>
        <v>0</v>
      </c>
      <c r="AI113" s="105">
        <f t="shared" si="25"/>
        <v>0</v>
      </c>
      <c r="AJ113" s="105">
        <f t="shared" si="25"/>
        <v>1</v>
      </c>
      <c r="AK113" s="105">
        <f t="shared" si="25"/>
        <v>0</v>
      </c>
      <c r="AL113" s="105">
        <f t="shared" si="25"/>
        <v>0</v>
      </c>
      <c r="AM113" s="105">
        <f t="shared" si="25"/>
        <v>0</v>
      </c>
      <c r="AN113" s="105">
        <f t="shared" si="25"/>
        <v>0</v>
      </c>
      <c r="AO113" s="105">
        <f t="shared" si="25"/>
        <v>0</v>
      </c>
      <c r="AP113" s="105">
        <f t="shared" si="25"/>
        <v>0</v>
      </c>
      <c r="AQ113" s="105">
        <f t="shared" si="25"/>
        <v>0</v>
      </c>
      <c r="AS113" s="105"/>
    </row>
    <row r="114" spans="1:45" x14ac:dyDescent="0.25">
      <c r="A114" s="56" t="s">
        <v>573</v>
      </c>
      <c r="B114" s="57" t="s">
        <v>574</v>
      </c>
      <c r="C114" s="32" t="s">
        <v>1567</v>
      </c>
      <c r="D114" s="32" t="s">
        <v>643</v>
      </c>
      <c r="E114" s="32" t="s">
        <v>644</v>
      </c>
      <c r="F114" s="32">
        <v>2014</v>
      </c>
      <c r="G114" s="32" t="s">
        <v>645</v>
      </c>
      <c r="H114" s="32">
        <v>39</v>
      </c>
      <c r="I114" s="58" t="s">
        <v>646</v>
      </c>
      <c r="J114" s="59">
        <v>1</v>
      </c>
      <c r="K114" s="60"/>
      <c r="L114" s="60"/>
      <c r="M114" s="60"/>
      <c r="N114" s="61"/>
      <c r="O114" s="62">
        <v>1</v>
      </c>
      <c r="P114" s="63"/>
      <c r="Q114" s="64"/>
      <c r="R114" s="65"/>
      <c r="S114" s="66">
        <v>1</v>
      </c>
      <c r="T114" s="42" t="s">
        <v>647</v>
      </c>
      <c r="U114" s="28">
        <v>0</v>
      </c>
      <c r="V114" s="1"/>
      <c r="W114" s="105">
        <f t="shared" si="15"/>
        <v>0</v>
      </c>
      <c r="Y114" s="105">
        <f t="shared" si="24"/>
        <v>0</v>
      </c>
      <c r="Z114" s="105">
        <f t="shared" si="24"/>
        <v>0</v>
      </c>
      <c r="AA114" s="105">
        <f t="shared" si="24"/>
        <v>0</v>
      </c>
      <c r="AB114" s="105">
        <f t="shared" si="24"/>
        <v>0</v>
      </c>
      <c r="AC114" s="105">
        <f t="shared" si="24"/>
        <v>0</v>
      </c>
      <c r="AD114" s="105">
        <f t="shared" si="24"/>
        <v>1</v>
      </c>
      <c r="AE114" s="105">
        <f t="shared" si="24"/>
        <v>0</v>
      </c>
      <c r="AF114" s="105">
        <f t="shared" si="24"/>
        <v>1</v>
      </c>
      <c r="AG114" s="105">
        <f t="shared" si="24"/>
        <v>0</v>
      </c>
      <c r="AH114" s="105">
        <f t="shared" si="24"/>
        <v>0</v>
      </c>
      <c r="AI114" s="105">
        <f t="shared" si="25"/>
        <v>0</v>
      </c>
      <c r="AJ114" s="105">
        <f t="shared" si="25"/>
        <v>0</v>
      </c>
      <c r="AK114" s="105">
        <f t="shared" si="25"/>
        <v>0</v>
      </c>
      <c r="AL114" s="105">
        <f t="shared" si="25"/>
        <v>0</v>
      </c>
      <c r="AM114" s="105">
        <f t="shared" si="25"/>
        <v>0</v>
      </c>
      <c r="AN114" s="105">
        <f t="shared" si="25"/>
        <v>0</v>
      </c>
      <c r="AO114" s="105">
        <f t="shared" si="25"/>
        <v>0</v>
      </c>
      <c r="AP114" s="105">
        <f t="shared" si="25"/>
        <v>0</v>
      </c>
      <c r="AQ114" s="105">
        <f t="shared" si="25"/>
        <v>0</v>
      </c>
      <c r="AS114" s="105"/>
    </row>
    <row r="115" spans="1:45" x14ac:dyDescent="0.25">
      <c r="A115" s="56" t="s">
        <v>573</v>
      </c>
      <c r="B115" s="57" t="s">
        <v>574</v>
      </c>
      <c r="C115" s="32" t="s">
        <v>1566</v>
      </c>
      <c r="D115" s="32" t="s">
        <v>648</v>
      </c>
      <c r="E115" s="32" t="s">
        <v>649</v>
      </c>
      <c r="F115" s="32">
        <v>2012</v>
      </c>
      <c r="G115" s="32" t="s">
        <v>650</v>
      </c>
      <c r="H115" s="32">
        <v>38</v>
      </c>
      <c r="I115" s="58" t="s">
        <v>651</v>
      </c>
      <c r="J115" s="59"/>
      <c r="K115" s="60">
        <v>1</v>
      </c>
      <c r="L115" s="60"/>
      <c r="M115" s="60"/>
      <c r="N115" s="61"/>
      <c r="O115" s="62"/>
      <c r="P115" s="63"/>
      <c r="Q115" s="64"/>
      <c r="R115" s="65">
        <v>1</v>
      </c>
      <c r="S115" s="66"/>
      <c r="T115" s="42" t="s">
        <v>652</v>
      </c>
      <c r="U115" s="28">
        <v>0</v>
      </c>
      <c r="V115" s="1"/>
      <c r="W115" s="105">
        <f t="shared" si="15"/>
        <v>0</v>
      </c>
      <c r="Y115" s="105">
        <f t="shared" si="24"/>
        <v>0</v>
      </c>
      <c r="Z115" s="105">
        <f t="shared" si="24"/>
        <v>0</v>
      </c>
      <c r="AA115" s="105">
        <f t="shared" si="24"/>
        <v>0</v>
      </c>
      <c r="AB115" s="105">
        <f t="shared" si="24"/>
        <v>0</v>
      </c>
      <c r="AC115" s="105">
        <f t="shared" si="24"/>
        <v>0</v>
      </c>
      <c r="AD115" s="105">
        <f t="shared" si="24"/>
        <v>1</v>
      </c>
      <c r="AE115" s="105">
        <f t="shared" si="24"/>
        <v>0</v>
      </c>
      <c r="AF115" s="105">
        <f t="shared" si="24"/>
        <v>0</v>
      </c>
      <c r="AG115" s="105">
        <f t="shared" si="24"/>
        <v>0</v>
      </c>
      <c r="AH115" s="105">
        <f t="shared" si="24"/>
        <v>0</v>
      </c>
      <c r="AI115" s="105">
        <f t="shared" si="25"/>
        <v>1</v>
      </c>
      <c r="AJ115" s="105">
        <f t="shared" si="25"/>
        <v>0</v>
      </c>
      <c r="AK115" s="105">
        <f t="shared" si="25"/>
        <v>0</v>
      </c>
      <c r="AL115" s="105">
        <f t="shared" si="25"/>
        <v>1</v>
      </c>
      <c r="AM115" s="105">
        <f t="shared" si="25"/>
        <v>0</v>
      </c>
      <c r="AN115" s="105">
        <f t="shared" si="25"/>
        <v>0</v>
      </c>
      <c r="AO115" s="105">
        <f t="shared" si="25"/>
        <v>0</v>
      </c>
      <c r="AP115" s="105">
        <f t="shared" si="25"/>
        <v>0</v>
      </c>
      <c r="AQ115" s="105">
        <f t="shared" si="25"/>
        <v>0</v>
      </c>
      <c r="AS115" s="105"/>
    </row>
    <row r="116" spans="1:45" x14ac:dyDescent="0.25">
      <c r="A116" s="56" t="s">
        <v>573</v>
      </c>
      <c r="B116" s="57" t="s">
        <v>574</v>
      </c>
      <c r="C116" s="32" t="s">
        <v>1541</v>
      </c>
      <c r="D116" s="32" t="s">
        <v>659</v>
      </c>
      <c r="E116" s="32" t="s">
        <v>660</v>
      </c>
      <c r="F116" s="32">
        <v>2012</v>
      </c>
      <c r="G116" s="32" t="s">
        <v>301</v>
      </c>
      <c r="H116" s="32">
        <v>35</v>
      </c>
      <c r="I116" s="58" t="s">
        <v>661</v>
      </c>
      <c r="J116" s="59">
        <v>1</v>
      </c>
      <c r="K116" s="60" t="s">
        <v>657</v>
      </c>
      <c r="L116" s="60"/>
      <c r="M116" s="60"/>
      <c r="N116" s="61"/>
      <c r="O116" s="62"/>
      <c r="P116" s="63"/>
      <c r="Q116" s="64">
        <v>1</v>
      </c>
      <c r="R116" s="65"/>
      <c r="S116" s="66">
        <v>1</v>
      </c>
      <c r="T116" s="42" t="s">
        <v>662</v>
      </c>
      <c r="U116" s="28">
        <v>0</v>
      </c>
      <c r="V116" s="1"/>
      <c r="W116" s="105">
        <f t="shared" si="15"/>
        <v>0</v>
      </c>
      <c r="Y116" s="105">
        <f t="shared" si="24"/>
        <v>0</v>
      </c>
      <c r="Z116" s="105">
        <f t="shared" si="24"/>
        <v>0</v>
      </c>
      <c r="AA116" s="105">
        <f t="shared" si="24"/>
        <v>0</v>
      </c>
      <c r="AB116" s="105">
        <f t="shared" si="24"/>
        <v>0</v>
      </c>
      <c r="AC116" s="105">
        <f t="shared" si="24"/>
        <v>0</v>
      </c>
      <c r="AD116" s="105">
        <f t="shared" si="24"/>
        <v>1</v>
      </c>
      <c r="AE116" s="105">
        <f t="shared" si="24"/>
        <v>0</v>
      </c>
      <c r="AF116" s="105">
        <f t="shared" si="24"/>
        <v>0</v>
      </c>
      <c r="AG116" s="105">
        <f t="shared" si="24"/>
        <v>0</v>
      </c>
      <c r="AH116" s="105">
        <f t="shared" si="24"/>
        <v>0</v>
      </c>
      <c r="AI116" s="105">
        <f t="shared" si="25"/>
        <v>1</v>
      </c>
      <c r="AJ116" s="105">
        <f t="shared" si="25"/>
        <v>0</v>
      </c>
      <c r="AK116" s="105">
        <f t="shared" si="25"/>
        <v>0</v>
      </c>
      <c r="AL116" s="105">
        <f t="shared" si="25"/>
        <v>1</v>
      </c>
      <c r="AM116" s="105">
        <f t="shared" si="25"/>
        <v>0</v>
      </c>
      <c r="AN116" s="105">
        <f t="shared" si="25"/>
        <v>0</v>
      </c>
      <c r="AO116" s="105">
        <f t="shared" si="25"/>
        <v>0</v>
      </c>
      <c r="AP116" s="105">
        <f t="shared" si="25"/>
        <v>1</v>
      </c>
      <c r="AQ116" s="105">
        <f t="shared" si="25"/>
        <v>0</v>
      </c>
      <c r="AS116" s="105"/>
    </row>
    <row r="117" spans="1:45" x14ac:dyDescent="0.25">
      <c r="A117" s="56" t="s">
        <v>573</v>
      </c>
      <c r="B117" s="57" t="s">
        <v>574</v>
      </c>
      <c r="C117" s="32" t="s">
        <v>1563</v>
      </c>
      <c r="D117" s="32" t="s">
        <v>663</v>
      </c>
      <c r="E117" s="32" t="s">
        <v>664</v>
      </c>
      <c r="F117" s="32">
        <v>2014</v>
      </c>
      <c r="G117" s="32" t="s">
        <v>577</v>
      </c>
      <c r="H117" s="32">
        <v>35</v>
      </c>
      <c r="I117" s="58" t="s">
        <v>665</v>
      </c>
      <c r="J117" s="59">
        <v>1</v>
      </c>
      <c r="K117" s="60" t="s">
        <v>657</v>
      </c>
      <c r="L117" s="60"/>
      <c r="M117" s="60"/>
      <c r="N117" s="61"/>
      <c r="O117" s="62"/>
      <c r="P117" s="63"/>
      <c r="Q117" s="64"/>
      <c r="R117" s="65">
        <v>1</v>
      </c>
      <c r="S117" s="66"/>
      <c r="T117" s="42" t="s">
        <v>666</v>
      </c>
      <c r="U117" s="28">
        <v>0</v>
      </c>
      <c r="V117" s="1"/>
      <c r="W117" s="105">
        <f t="shared" si="15"/>
        <v>0</v>
      </c>
      <c r="Y117" s="105">
        <f t="shared" si="24"/>
        <v>0</v>
      </c>
      <c r="Z117" s="105">
        <f t="shared" si="24"/>
        <v>0</v>
      </c>
      <c r="AA117" s="105">
        <f t="shared" si="24"/>
        <v>0</v>
      </c>
      <c r="AB117" s="105">
        <f t="shared" si="24"/>
        <v>0</v>
      </c>
      <c r="AC117" s="105">
        <f t="shared" si="24"/>
        <v>0</v>
      </c>
      <c r="AD117" s="105">
        <f t="shared" si="24"/>
        <v>1</v>
      </c>
      <c r="AE117" s="105">
        <f t="shared" si="24"/>
        <v>0</v>
      </c>
      <c r="AF117" s="105">
        <f t="shared" si="24"/>
        <v>0</v>
      </c>
      <c r="AG117" s="105">
        <f t="shared" si="24"/>
        <v>0</v>
      </c>
      <c r="AH117" s="105">
        <f t="shared" si="24"/>
        <v>0</v>
      </c>
      <c r="AI117" s="105">
        <f t="shared" si="25"/>
        <v>0</v>
      </c>
      <c r="AJ117" s="105">
        <f t="shared" si="25"/>
        <v>1</v>
      </c>
      <c r="AK117" s="105">
        <f t="shared" si="25"/>
        <v>0</v>
      </c>
      <c r="AL117" s="105">
        <f t="shared" si="25"/>
        <v>0</v>
      </c>
      <c r="AM117" s="105">
        <f t="shared" si="25"/>
        <v>0</v>
      </c>
      <c r="AN117" s="105">
        <f t="shared" si="25"/>
        <v>0</v>
      </c>
      <c r="AO117" s="105">
        <f t="shared" si="25"/>
        <v>0</v>
      </c>
      <c r="AP117" s="105">
        <f t="shared" si="25"/>
        <v>0</v>
      </c>
      <c r="AQ117" s="105">
        <f t="shared" si="25"/>
        <v>0</v>
      </c>
      <c r="AS117" s="105"/>
    </row>
    <row r="118" spans="1:45" x14ac:dyDescent="0.25">
      <c r="A118" s="56" t="s">
        <v>573</v>
      </c>
      <c r="B118" s="57" t="s">
        <v>574</v>
      </c>
      <c r="C118" s="32" t="s">
        <v>1569</v>
      </c>
      <c r="D118" s="32" t="s">
        <v>667</v>
      </c>
      <c r="E118" s="32" t="s">
        <v>668</v>
      </c>
      <c r="F118" s="32">
        <v>2014</v>
      </c>
      <c r="G118" s="32" t="s">
        <v>669</v>
      </c>
      <c r="H118" s="32">
        <v>33</v>
      </c>
      <c r="I118" s="58"/>
      <c r="J118" s="59">
        <v>1</v>
      </c>
      <c r="K118" s="60" t="s">
        <v>657</v>
      </c>
      <c r="L118" s="60"/>
      <c r="M118" s="60"/>
      <c r="N118" s="61"/>
      <c r="O118" s="62"/>
      <c r="P118" s="63"/>
      <c r="Q118" s="64"/>
      <c r="R118" s="65">
        <v>1</v>
      </c>
      <c r="S118" s="66"/>
      <c r="T118" s="42" t="s">
        <v>670</v>
      </c>
      <c r="U118" s="28">
        <v>0</v>
      </c>
      <c r="V118" s="1"/>
      <c r="W118" s="105">
        <f t="shared" si="15"/>
        <v>0</v>
      </c>
      <c r="Y118" s="105">
        <f t="shared" si="24"/>
        <v>0</v>
      </c>
      <c r="Z118" s="105">
        <f t="shared" si="24"/>
        <v>0</v>
      </c>
      <c r="AA118" s="105">
        <f t="shared" si="24"/>
        <v>0</v>
      </c>
      <c r="AB118" s="105">
        <f t="shared" si="24"/>
        <v>0</v>
      </c>
      <c r="AC118" s="105">
        <f t="shared" si="24"/>
        <v>0</v>
      </c>
      <c r="AD118" s="105">
        <f t="shared" si="24"/>
        <v>1</v>
      </c>
      <c r="AE118" s="105">
        <f t="shared" si="24"/>
        <v>0</v>
      </c>
      <c r="AF118" s="105">
        <f t="shared" si="24"/>
        <v>0</v>
      </c>
      <c r="AG118" s="105">
        <f t="shared" si="24"/>
        <v>0</v>
      </c>
      <c r="AH118" s="105">
        <f t="shared" si="24"/>
        <v>0</v>
      </c>
      <c r="AI118" s="105">
        <f t="shared" si="25"/>
        <v>0</v>
      </c>
      <c r="AJ118" s="105">
        <f t="shared" si="25"/>
        <v>0</v>
      </c>
      <c r="AK118" s="105">
        <f t="shared" si="25"/>
        <v>0</v>
      </c>
      <c r="AL118" s="105">
        <f t="shared" si="25"/>
        <v>0</v>
      </c>
      <c r="AM118" s="105">
        <f t="shared" si="25"/>
        <v>0</v>
      </c>
      <c r="AN118" s="105">
        <f t="shared" si="25"/>
        <v>0</v>
      </c>
      <c r="AO118" s="105">
        <f t="shared" si="25"/>
        <v>0</v>
      </c>
      <c r="AP118" s="105">
        <f t="shared" si="25"/>
        <v>0</v>
      </c>
      <c r="AQ118" s="105">
        <f t="shared" si="25"/>
        <v>1</v>
      </c>
      <c r="AS118" s="105"/>
    </row>
    <row r="119" spans="1:45" x14ac:dyDescent="0.25">
      <c r="A119" s="56" t="s">
        <v>573</v>
      </c>
      <c r="B119" s="57" t="s">
        <v>574</v>
      </c>
      <c r="C119" s="32" t="s">
        <v>1563</v>
      </c>
      <c r="D119" s="32" t="s">
        <v>671</v>
      </c>
      <c r="E119" s="32" t="s">
        <v>672</v>
      </c>
      <c r="F119" s="32">
        <v>2012</v>
      </c>
      <c r="G119" s="32" t="s">
        <v>577</v>
      </c>
      <c r="H119" s="32">
        <v>31</v>
      </c>
      <c r="I119" s="58" t="s">
        <v>673</v>
      </c>
      <c r="J119" s="59">
        <v>1</v>
      </c>
      <c r="K119" s="60" t="s">
        <v>657</v>
      </c>
      <c r="L119" s="60"/>
      <c r="M119" s="60"/>
      <c r="N119" s="61"/>
      <c r="O119" s="62"/>
      <c r="P119" s="63"/>
      <c r="Q119" s="64"/>
      <c r="R119" s="65">
        <v>1</v>
      </c>
      <c r="S119" s="66"/>
      <c r="T119" s="42" t="s">
        <v>674</v>
      </c>
      <c r="U119" s="28">
        <v>0</v>
      </c>
      <c r="V119" s="1"/>
      <c r="W119" s="105">
        <f t="shared" si="15"/>
        <v>0</v>
      </c>
      <c r="Y119" s="105">
        <f t="shared" ref="Y119:AH125" si="26">IF(ISNUMBER(SEARCH(Y$2,$C119)),1,0)</f>
        <v>0</v>
      </c>
      <c r="Z119" s="105">
        <f t="shared" si="26"/>
        <v>0</v>
      </c>
      <c r="AA119" s="105">
        <f t="shared" si="26"/>
        <v>0</v>
      </c>
      <c r="AB119" s="105">
        <f t="shared" si="26"/>
        <v>0</v>
      </c>
      <c r="AC119" s="105">
        <f t="shared" si="26"/>
        <v>0</v>
      </c>
      <c r="AD119" s="105">
        <f t="shared" si="26"/>
        <v>1</v>
      </c>
      <c r="AE119" s="105">
        <f t="shared" si="26"/>
        <v>0</v>
      </c>
      <c r="AF119" s="105">
        <f t="shared" si="26"/>
        <v>0</v>
      </c>
      <c r="AG119" s="105">
        <f t="shared" si="26"/>
        <v>0</v>
      </c>
      <c r="AH119" s="105">
        <f t="shared" si="26"/>
        <v>0</v>
      </c>
      <c r="AI119" s="105">
        <f t="shared" ref="AI119:AQ125" si="27">IF(ISNUMBER(SEARCH(AI$2,$C119)),1,0)</f>
        <v>0</v>
      </c>
      <c r="AJ119" s="105">
        <f t="shared" si="27"/>
        <v>1</v>
      </c>
      <c r="AK119" s="105">
        <f t="shared" si="27"/>
        <v>0</v>
      </c>
      <c r="AL119" s="105">
        <f t="shared" si="27"/>
        <v>0</v>
      </c>
      <c r="AM119" s="105">
        <f t="shared" si="27"/>
        <v>0</v>
      </c>
      <c r="AN119" s="105">
        <f t="shared" si="27"/>
        <v>0</v>
      </c>
      <c r="AO119" s="105">
        <f t="shared" si="27"/>
        <v>0</v>
      </c>
      <c r="AP119" s="105">
        <f t="shared" si="27"/>
        <v>0</v>
      </c>
      <c r="AQ119" s="105">
        <f t="shared" si="27"/>
        <v>0</v>
      </c>
      <c r="AS119" s="105"/>
    </row>
    <row r="120" spans="1:45" x14ac:dyDescent="0.25">
      <c r="A120" s="56" t="s">
        <v>573</v>
      </c>
      <c r="B120" s="57" t="s">
        <v>675</v>
      </c>
      <c r="C120" s="32" t="s">
        <v>1570</v>
      </c>
      <c r="D120" s="32" t="s">
        <v>676</v>
      </c>
      <c r="E120" s="32" t="s">
        <v>677</v>
      </c>
      <c r="F120" s="32">
        <v>2012</v>
      </c>
      <c r="G120" s="32" t="s">
        <v>137</v>
      </c>
      <c r="H120" s="32">
        <v>229</v>
      </c>
      <c r="I120" s="58" t="s">
        <v>678</v>
      </c>
      <c r="J120" s="59"/>
      <c r="K120" s="60">
        <v>1</v>
      </c>
      <c r="L120" s="60"/>
      <c r="M120" s="60"/>
      <c r="N120" s="61"/>
      <c r="O120" s="62"/>
      <c r="P120" s="63"/>
      <c r="Q120" s="64">
        <v>1</v>
      </c>
      <c r="R120" s="65"/>
      <c r="S120" s="66">
        <v>1</v>
      </c>
      <c r="T120" s="42" t="s">
        <v>679</v>
      </c>
      <c r="U120" s="28">
        <v>0</v>
      </c>
      <c r="V120" s="1"/>
      <c r="W120" s="105">
        <f t="shared" si="15"/>
        <v>0</v>
      </c>
      <c r="Y120" s="105">
        <f t="shared" si="26"/>
        <v>0</v>
      </c>
      <c r="Z120" s="105">
        <f t="shared" si="26"/>
        <v>0</v>
      </c>
      <c r="AA120" s="105">
        <f t="shared" si="26"/>
        <v>0</v>
      </c>
      <c r="AB120" s="105">
        <f t="shared" si="26"/>
        <v>0</v>
      </c>
      <c r="AC120" s="105">
        <f t="shared" si="26"/>
        <v>0</v>
      </c>
      <c r="AD120" s="105">
        <f t="shared" si="26"/>
        <v>0</v>
      </c>
      <c r="AE120" s="105">
        <f t="shared" si="26"/>
        <v>0</v>
      </c>
      <c r="AF120" s="105">
        <f t="shared" si="26"/>
        <v>1</v>
      </c>
      <c r="AG120" s="105">
        <f t="shared" si="26"/>
        <v>0</v>
      </c>
      <c r="AH120" s="105">
        <f t="shared" si="26"/>
        <v>0</v>
      </c>
      <c r="AI120" s="105">
        <f t="shared" si="27"/>
        <v>0</v>
      </c>
      <c r="AJ120" s="105">
        <f t="shared" si="27"/>
        <v>0</v>
      </c>
      <c r="AK120" s="105">
        <f t="shared" si="27"/>
        <v>0</v>
      </c>
      <c r="AL120" s="105">
        <f t="shared" si="27"/>
        <v>1</v>
      </c>
      <c r="AM120" s="105">
        <f t="shared" si="27"/>
        <v>0</v>
      </c>
      <c r="AN120" s="105">
        <f t="shared" si="27"/>
        <v>0</v>
      </c>
      <c r="AO120" s="105">
        <f t="shared" si="27"/>
        <v>0</v>
      </c>
      <c r="AP120" s="105">
        <f t="shared" si="27"/>
        <v>0</v>
      </c>
      <c r="AQ120" s="105">
        <f t="shared" si="27"/>
        <v>0</v>
      </c>
      <c r="AS120" s="105"/>
    </row>
    <row r="121" spans="1:45" x14ac:dyDescent="0.25">
      <c r="A121" s="56" t="s">
        <v>573</v>
      </c>
      <c r="B121" s="57" t="s">
        <v>675</v>
      </c>
      <c r="C121" s="32" t="s">
        <v>1571</v>
      </c>
      <c r="D121" s="32" t="s">
        <v>680</v>
      </c>
      <c r="E121" s="32" t="s">
        <v>681</v>
      </c>
      <c r="F121" s="32">
        <v>2012</v>
      </c>
      <c r="G121" s="32" t="s">
        <v>682</v>
      </c>
      <c r="H121" s="32">
        <v>120</v>
      </c>
      <c r="I121" s="58" t="s">
        <v>683</v>
      </c>
      <c r="J121" s="59"/>
      <c r="K121" s="60"/>
      <c r="L121" s="60"/>
      <c r="M121" s="60"/>
      <c r="N121" s="61">
        <v>1</v>
      </c>
      <c r="O121" s="62"/>
      <c r="P121" s="63"/>
      <c r="Q121" s="64">
        <v>1</v>
      </c>
      <c r="R121" s="65"/>
      <c r="S121" s="66">
        <v>1</v>
      </c>
      <c r="T121" s="42" t="s">
        <v>684</v>
      </c>
      <c r="U121" s="28">
        <v>0</v>
      </c>
      <c r="V121" s="1"/>
      <c r="W121" s="105">
        <f t="shared" si="15"/>
        <v>0</v>
      </c>
      <c r="Y121" s="105">
        <f t="shared" si="26"/>
        <v>0</v>
      </c>
      <c r="Z121" s="105">
        <f t="shared" si="26"/>
        <v>0</v>
      </c>
      <c r="AA121" s="105">
        <f t="shared" si="26"/>
        <v>0</v>
      </c>
      <c r="AB121" s="105">
        <f t="shared" si="26"/>
        <v>0</v>
      </c>
      <c r="AC121" s="105">
        <f t="shared" si="26"/>
        <v>0</v>
      </c>
      <c r="AD121" s="105">
        <f t="shared" si="26"/>
        <v>0</v>
      </c>
      <c r="AE121" s="105">
        <f t="shared" si="26"/>
        <v>0</v>
      </c>
      <c r="AF121" s="105">
        <f t="shared" si="26"/>
        <v>1</v>
      </c>
      <c r="AG121" s="105">
        <f t="shared" si="26"/>
        <v>0</v>
      </c>
      <c r="AH121" s="105">
        <f t="shared" si="26"/>
        <v>0</v>
      </c>
      <c r="AI121" s="105">
        <f t="shared" si="27"/>
        <v>0</v>
      </c>
      <c r="AJ121" s="105">
        <f t="shared" si="27"/>
        <v>0</v>
      </c>
      <c r="AK121" s="105">
        <f t="shared" si="27"/>
        <v>0</v>
      </c>
      <c r="AL121" s="105">
        <f t="shared" si="27"/>
        <v>0</v>
      </c>
      <c r="AM121" s="105">
        <f t="shared" si="27"/>
        <v>0</v>
      </c>
      <c r="AN121" s="105">
        <f t="shared" si="27"/>
        <v>0</v>
      </c>
      <c r="AO121" s="105">
        <f t="shared" si="27"/>
        <v>0</v>
      </c>
      <c r="AP121" s="105">
        <f t="shared" si="27"/>
        <v>0</v>
      </c>
      <c r="AQ121" s="105">
        <f t="shared" si="27"/>
        <v>0</v>
      </c>
      <c r="AS121" s="105"/>
    </row>
    <row r="122" spans="1:45" x14ac:dyDescent="0.25">
      <c r="A122" s="56" t="s">
        <v>573</v>
      </c>
      <c r="B122" s="57" t="s">
        <v>675</v>
      </c>
      <c r="C122" s="32" t="s">
        <v>1572</v>
      </c>
      <c r="D122" s="32" t="s">
        <v>685</v>
      </c>
      <c r="E122" s="32" t="s">
        <v>686</v>
      </c>
      <c r="F122" s="32">
        <v>2012</v>
      </c>
      <c r="G122" s="32" t="s">
        <v>687</v>
      </c>
      <c r="H122" s="32">
        <v>91</v>
      </c>
      <c r="I122" s="58" t="s">
        <v>688</v>
      </c>
      <c r="J122" s="59"/>
      <c r="K122" s="60"/>
      <c r="L122" s="60"/>
      <c r="M122" s="60"/>
      <c r="N122" s="61">
        <v>1</v>
      </c>
      <c r="O122" s="62"/>
      <c r="P122" s="63"/>
      <c r="Q122" s="64">
        <v>1</v>
      </c>
      <c r="R122" s="65"/>
      <c r="S122" s="66">
        <v>1</v>
      </c>
      <c r="T122" s="42" t="s">
        <v>689</v>
      </c>
      <c r="U122" s="28">
        <v>0</v>
      </c>
      <c r="V122" s="1"/>
      <c r="W122" s="105">
        <f t="shared" si="15"/>
        <v>0</v>
      </c>
      <c r="Y122" s="105">
        <f t="shared" si="26"/>
        <v>0</v>
      </c>
      <c r="Z122" s="105">
        <f t="shared" si="26"/>
        <v>0</v>
      </c>
      <c r="AA122" s="105">
        <f t="shared" si="26"/>
        <v>0</v>
      </c>
      <c r="AB122" s="105">
        <f t="shared" si="26"/>
        <v>0</v>
      </c>
      <c r="AC122" s="105">
        <f t="shared" si="26"/>
        <v>0</v>
      </c>
      <c r="AD122" s="105">
        <f t="shared" si="26"/>
        <v>0</v>
      </c>
      <c r="AE122" s="105">
        <f t="shared" si="26"/>
        <v>0</v>
      </c>
      <c r="AF122" s="105">
        <f t="shared" si="26"/>
        <v>1</v>
      </c>
      <c r="AG122" s="105">
        <f t="shared" si="26"/>
        <v>0</v>
      </c>
      <c r="AH122" s="105">
        <f t="shared" si="26"/>
        <v>0</v>
      </c>
      <c r="AI122" s="105">
        <f t="shared" si="27"/>
        <v>0</v>
      </c>
      <c r="AJ122" s="105">
        <f t="shared" si="27"/>
        <v>1</v>
      </c>
      <c r="AK122" s="105">
        <f t="shared" si="27"/>
        <v>0</v>
      </c>
      <c r="AL122" s="105">
        <f t="shared" si="27"/>
        <v>0</v>
      </c>
      <c r="AM122" s="105">
        <f t="shared" si="27"/>
        <v>0</v>
      </c>
      <c r="AN122" s="105">
        <f t="shared" si="27"/>
        <v>0</v>
      </c>
      <c r="AO122" s="105">
        <f t="shared" si="27"/>
        <v>0</v>
      </c>
      <c r="AP122" s="105">
        <f t="shared" si="27"/>
        <v>0</v>
      </c>
      <c r="AQ122" s="105">
        <f t="shared" si="27"/>
        <v>0</v>
      </c>
      <c r="AS122" s="105"/>
    </row>
    <row r="123" spans="1:45" x14ac:dyDescent="0.25">
      <c r="A123" s="56" t="s">
        <v>573</v>
      </c>
      <c r="B123" s="57" t="s">
        <v>675</v>
      </c>
      <c r="C123" s="32" t="s">
        <v>1571</v>
      </c>
      <c r="D123" s="32" t="s">
        <v>695</v>
      </c>
      <c r="E123" s="32" t="s">
        <v>696</v>
      </c>
      <c r="F123" s="32">
        <v>2013</v>
      </c>
      <c r="G123" s="32" t="s">
        <v>697</v>
      </c>
      <c r="H123" s="32">
        <v>79</v>
      </c>
      <c r="I123" s="58" t="s">
        <v>698</v>
      </c>
      <c r="J123" s="59"/>
      <c r="K123" s="60"/>
      <c r="L123" s="60"/>
      <c r="M123" s="60"/>
      <c r="N123" s="61">
        <v>1</v>
      </c>
      <c r="O123" s="62"/>
      <c r="P123" s="63"/>
      <c r="Q123" s="64">
        <v>1</v>
      </c>
      <c r="R123" s="65"/>
      <c r="S123" s="66">
        <v>1</v>
      </c>
      <c r="T123" s="42" t="s">
        <v>699</v>
      </c>
      <c r="U123" s="28">
        <v>0</v>
      </c>
      <c r="V123" s="1"/>
      <c r="W123" s="105">
        <f t="shared" si="15"/>
        <v>0</v>
      </c>
      <c r="Y123" s="105">
        <f t="shared" si="26"/>
        <v>0</v>
      </c>
      <c r="Z123" s="105">
        <f t="shared" si="26"/>
        <v>0</v>
      </c>
      <c r="AA123" s="105">
        <f t="shared" si="26"/>
        <v>0</v>
      </c>
      <c r="AB123" s="105">
        <f t="shared" si="26"/>
        <v>0</v>
      </c>
      <c r="AC123" s="105">
        <f t="shared" si="26"/>
        <v>0</v>
      </c>
      <c r="AD123" s="105">
        <f t="shared" si="26"/>
        <v>0</v>
      </c>
      <c r="AE123" s="105">
        <f t="shared" si="26"/>
        <v>0</v>
      </c>
      <c r="AF123" s="105">
        <f t="shared" si="26"/>
        <v>1</v>
      </c>
      <c r="AG123" s="105">
        <f t="shared" si="26"/>
        <v>0</v>
      </c>
      <c r="AH123" s="105">
        <f t="shared" si="26"/>
        <v>0</v>
      </c>
      <c r="AI123" s="105">
        <f t="shared" si="27"/>
        <v>0</v>
      </c>
      <c r="AJ123" s="105">
        <f t="shared" si="27"/>
        <v>0</v>
      </c>
      <c r="AK123" s="105">
        <f t="shared" si="27"/>
        <v>0</v>
      </c>
      <c r="AL123" s="105">
        <f t="shared" si="27"/>
        <v>0</v>
      </c>
      <c r="AM123" s="105">
        <f t="shared" si="27"/>
        <v>0</v>
      </c>
      <c r="AN123" s="105">
        <f t="shared" si="27"/>
        <v>0</v>
      </c>
      <c r="AO123" s="105">
        <f t="shared" si="27"/>
        <v>0</v>
      </c>
      <c r="AP123" s="105">
        <f t="shared" si="27"/>
        <v>0</v>
      </c>
      <c r="AQ123" s="105">
        <f t="shared" si="27"/>
        <v>0</v>
      </c>
      <c r="AS123" s="105"/>
    </row>
    <row r="124" spans="1:45" x14ac:dyDescent="0.25">
      <c r="A124" s="56" t="s">
        <v>573</v>
      </c>
      <c r="B124" s="57" t="s">
        <v>675</v>
      </c>
      <c r="C124" s="32" t="s">
        <v>1572</v>
      </c>
      <c r="D124" s="32" t="s">
        <v>700</v>
      </c>
      <c r="E124" s="32" t="s">
        <v>701</v>
      </c>
      <c r="F124" s="32">
        <v>2013</v>
      </c>
      <c r="G124" s="32" t="s">
        <v>702</v>
      </c>
      <c r="H124" s="32">
        <v>78</v>
      </c>
      <c r="I124" s="58" t="s">
        <v>703</v>
      </c>
      <c r="J124" s="59"/>
      <c r="K124" s="60"/>
      <c r="L124" s="60"/>
      <c r="M124" s="60"/>
      <c r="N124" s="61">
        <v>1</v>
      </c>
      <c r="O124" s="62"/>
      <c r="P124" s="63"/>
      <c r="Q124" s="64">
        <v>1</v>
      </c>
      <c r="R124" s="65"/>
      <c r="S124" s="66">
        <v>1</v>
      </c>
      <c r="T124" s="42" t="s">
        <v>704</v>
      </c>
      <c r="U124" s="28">
        <v>0</v>
      </c>
      <c r="V124" s="1"/>
      <c r="W124" s="105">
        <f t="shared" si="15"/>
        <v>0</v>
      </c>
      <c r="Y124" s="105">
        <f t="shared" si="26"/>
        <v>0</v>
      </c>
      <c r="Z124" s="105">
        <f t="shared" si="26"/>
        <v>0</v>
      </c>
      <c r="AA124" s="105">
        <f t="shared" si="26"/>
        <v>0</v>
      </c>
      <c r="AB124" s="105">
        <f t="shared" si="26"/>
        <v>0</v>
      </c>
      <c r="AC124" s="105">
        <f t="shared" si="26"/>
        <v>0</v>
      </c>
      <c r="AD124" s="105">
        <f t="shared" si="26"/>
        <v>0</v>
      </c>
      <c r="AE124" s="105">
        <f t="shared" si="26"/>
        <v>0</v>
      </c>
      <c r="AF124" s="105">
        <f t="shared" si="26"/>
        <v>1</v>
      </c>
      <c r="AG124" s="105">
        <f t="shared" si="26"/>
        <v>0</v>
      </c>
      <c r="AH124" s="105">
        <f t="shared" si="26"/>
        <v>0</v>
      </c>
      <c r="AI124" s="105">
        <f t="shared" si="27"/>
        <v>0</v>
      </c>
      <c r="AJ124" s="105">
        <f t="shared" si="27"/>
        <v>1</v>
      </c>
      <c r="AK124" s="105">
        <f t="shared" si="27"/>
        <v>0</v>
      </c>
      <c r="AL124" s="105">
        <f t="shared" si="27"/>
        <v>0</v>
      </c>
      <c r="AM124" s="105">
        <f t="shared" si="27"/>
        <v>0</v>
      </c>
      <c r="AN124" s="105">
        <f t="shared" si="27"/>
        <v>0</v>
      </c>
      <c r="AO124" s="105">
        <f t="shared" si="27"/>
        <v>0</v>
      </c>
      <c r="AP124" s="105">
        <f t="shared" si="27"/>
        <v>0</v>
      </c>
      <c r="AQ124" s="105">
        <f t="shared" si="27"/>
        <v>0</v>
      </c>
      <c r="AS124" s="105"/>
    </row>
    <row r="125" spans="1:45" x14ac:dyDescent="0.25">
      <c r="A125" s="56" t="s">
        <v>573</v>
      </c>
      <c r="B125" s="57" t="s">
        <v>675</v>
      </c>
      <c r="C125" s="32" t="s">
        <v>1571</v>
      </c>
      <c r="D125" s="32" t="s">
        <v>714</v>
      </c>
      <c r="E125" s="32" t="s">
        <v>715</v>
      </c>
      <c r="F125" s="32">
        <v>2013</v>
      </c>
      <c r="G125" s="32" t="s">
        <v>716</v>
      </c>
      <c r="H125" s="32">
        <v>62</v>
      </c>
      <c r="I125" s="58" t="s">
        <v>717</v>
      </c>
      <c r="J125" s="59"/>
      <c r="K125" s="60">
        <v>1</v>
      </c>
      <c r="L125" s="60"/>
      <c r="M125" s="60"/>
      <c r="N125" s="61"/>
      <c r="O125" s="62"/>
      <c r="P125" s="63"/>
      <c r="Q125" s="64">
        <v>1</v>
      </c>
      <c r="R125" s="65"/>
      <c r="S125" s="66">
        <v>1</v>
      </c>
      <c r="T125" s="42" t="s">
        <v>718</v>
      </c>
      <c r="U125" s="28">
        <v>0</v>
      </c>
      <c r="V125" s="1"/>
      <c r="W125" s="105">
        <f t="shared" si="15"/>
        <v>0</v>
      </c>
      <c r="Y125" s="105">
        <f t="shared" si="26"/>
        <v>0</v>
      </c>
      <c r="Z125" s="105">
        <f t="shared" si="26"/>
        <v>0</v>
      </c>
      <c r="AA125" s="105">
        <f t="shared" si="26"/>
        <v>0</v>
      </c>
      <c r="AB125" s="105">
        <f t="shared" si="26"/>
        <v>0</v>
      </c>
      <c r="AC125" s="105">
        <f t="shared" si="26"/>
        <v>0</v>
      </c>
      <c r="AD125" s="105">
        <f t="shared" si="26"/>
        <v>0</v>
      </c>
      <c r="AE125" s="105">
        <f t="shared" si="26"/>
        <v>0</v>
      </c>
      <c r="AF125" s="105">
        <f t="shared" si="26"/>
        <v>1</v>
      </c>
      <c r="AG125" s="105">
        <f t="shared" si="26"/>
        <v>0</v>
      </c>
      <c r="AH125" s="105">
        <f t="shared" si="26"/>
        <v>0</v>
      </c>
      <c r="AI125" s="105">
        <f t="shared" si="27"/>
        <v>0</v>
      </c>
      <c r="AJ125" s="105">
        <f t="shared" si="27"/>
        <v>0</v>
      </c>
      <c r="AK125" s="105">
        <f t="shared" si="27"/>
        <v>0</v>
      </c>
      <c r="AL125" s="105">
        <f t="shared" si="27"/>
        <v>0</v>
      </c>
      <c r="AM125" s="105">
        <f t="shared" si="27"/>
        <v>0</v>
      </c>
      <c r="AN125" s="105">
        <f t="shared" si="27"/>
        <v>0</v>
      </c>
      <c r="AO125" s="105">
        <f t="shared" si="27"/>
        <v>0</v>
      </c>
      <c r="AP125" s="105">
        <f t="shared" si="27"/>
        <v>0</v>
      </c>
      <c r="AQ125" s="105">
        <f t="shared" si="27"/>
        <v>0</v>
      </c>
      <c r="AS125" s="105"/>
    </row>
    <row r="126" spans="1:45" x14ac:dyDescent="0.25">
      <c r="A126" s="56" t="s">
        <v>573</v>
      </c>
      <c r="B126" s="57" t="s">
        <v>675</v>
      </c>
      <c r="C126" s="32" t="s">
        <v>1572</v>
      </c>
      <c r="D126" s="32" t="s">
        <v>719</v>
      </c>
      <c r="E126" s="32" t="s">
        <v>720</v>
      </c>
      <c r="F126" s="32">
        <v>2012</v>
      </c>
      <c r="G126" s="32" t="s">
        <v>721</v>
      </c>
      <c r="H126" s="32">
        <v>56</v>
      </c>
      <c r="I126" s="58" t="s">
        <v>722</v>
      </c>
      <c r="J126" s="59">
        <v>1</v>
      </c>
      <c r="K126" s="60"/>
      <c r="L126" s="60"/>
      <c r="M126" s="60"/>
      <c r="N126" s="61"/>
      <c r="O126" s="62">
        <v>1</v>
      </c>
      <c r="P126" s="63"/>
      <c r="Q126" s="64"/>
      <c r="R126" s="65"/>
      <c r="S126" s="66">
        <v>1</v>
      </c>
      <c r="T126" s="42" t="s">
        <v>723</v>
      </c>
      <c r="U126" s="28">
        <v>0</v>
      </c>
      <c r="V126" s="1"/>
      <c r="W126" s="105">
        <f t="shared" si="15"/>
        <v>0</v>
      </c>
      <c r="Y126" s="105">
        <f t="shared" ref="Y126:AH133" si="28">IF(ISNUMBER(SEARCH(Y$2,$C126)),1,0)</f>
        <v>0</v>
      </c>
      <c r="Z126" s="105">
        <f t="shared" si="28"/>
        <v>0</v>
      </c>
      <c r="AA126" s="105">
        <f t="shared" si="28"/>
        <v>0</v>
      </c>
      <c r="AB126" s="105">
        <f t="shared" si="28"/>
        <v>0</v>
      </c>
      <c r="AC126" s="105">
        <f t="shared" si="28"/>
        <v>0</v>
      </c>
      <c r="AD126" s="105">
        <f t="shared" si="28"/>
        <v>0</v>
      </c>
      <c r="AE126" s="105">
        <f t="shared" si="28"/>
        <v>0</v>
      </c>
      <c r="AF126" s="105">
        <f t="shared" si="28"/>
        <v>1</v>
      </c>
      <c r="AG126" s="105">
        <f t="shared" si="28"/>
        <v>0</v>
      </c>
      <c r="AH126" s="105">
        <f t="shared" si="28"/>
        <v>0</v>
      </c>
      <c r="AI126" s="105">
        <f t="shared" ref="AI126:AQ133" si="29">IF(ISNUMBER(SEARCH(AI$2,$C126)),1,0)</f>
        <v>0</v>
      </c>
      <c r="AJ126" s="105">
        <f t="shared" si="29"/>
        <v>1</v>
      </c>
      <c r="AK126" s="105">
        <f t="shared" si="29"/>
        <v>0</v>
      </c>
      <c r="AL126" s="105">
        <f t="shared" si="29"/>
        <v>0</v>
      </c>
      <c r="AM126" s="105">
        <f t="shared" si="29"/>
        <v>0</v>
      </c>
      <c r="AN126" s="105">
        <f t="shared" si="29"/>
        <v>0</v>
      </c>
      <c r="AO126" s="105">
        <f t="shared" si="29"/>
        <v>0</v>
      </c>
      <c r="AP126" s="105">
        <f t="shared" si="29"/>
        <v>0</v>
      </c>
      <c r="AQ126" s="105">
        <f t="shared" si="29"/>
        <v>0</v>
      </c>
      <c r="AS126" s="105"/>
    </row>
    <row r="127" spans="1:45" x14ac:dyDescent="0.25">
      <c r="A127" s="56" t="s">
        <v>573</v>
      </c>
      <c r="B127" s="57" t="s">
        <v>675</v>
      </c>
      <c r="C127" s="32" t="s">
        <v>1571</v>
      </c>
      <c r="D127" s="32" t="s">
        <v>724</v>
      </c>
      <c r="E127" s="32" t="s">
        <v>725</v>
      </c>
      <c r="F127" s="32">
        <v>2012</v>
      </c>
      <c r="G127" s="32" t="s">
        <v>726</v>
      </c>
      <c r="H127" s="32">
        <v>56</v>
      </c>
      <c r="I127" s="58" t="s">
        <v>727</v>
      </c>
      <c r="J127" s="59"/>
      <c r="K127" s="60"/>
      <c r="L127" s="60"/>
      <c r="M127" s="60"/>
      <c r="N127" s="61">
        <v>1</v>
      </c>
      <c r="O127" s="62"/>
      <c r="P127" s="63"/>
      <c r="Q127" s="64">
        <v>1</v>
      </c>
      <c r="R127" s="65"/>
      <c r="S127" s="66">
        <v>1</v>
      </c>
      <c r="T127" s="42" t="s">
        <v>728</v>
      </c>
      <c r="U127" s="28">
        <v>0</v>
      </c>
      <c r="V127" s="1"/>
      <c r="W127" s="105">
        <f t="shared" si="15"/>
        <v>0</v>
      </c>
      <c r="Y127" s="105">
        <f t="shared" si="28"/>
        <v>0</v>
      </c>
      <c r="Z127" s="105">
        <f t="shared" si="28"/>
        <v>0</v>
      </c>
      <c r="AA127" s="105">
        <f t="shared" si="28"/>
        <v>0</v>
      </c>
      <c r="AB127" s="105">
        <f t="shared" si="28"/>
        <v>0</v>
      </c>
      <c r="AC127" s="105">
        <f t="shared" si="28"/>
        <v>0</v>
      </c>
      <c r="AD127" s="105">
        <f t="shared" si="28"/>
        <v>0</v>
      </c>
      <c r="AE127" s="105">
        <f t="shared" si="28"/>
        <v>0</v>
      </c>
      <c r="AF127" s="105">
        <f t="shared" si="28"/>
        <v>1</v>
      </c>
      <c r="AG127" s="105">
        <f t="shared" si="28"/>
        <v>0</v>
      </c>
      <c r="AH127" s="105">
        <f t="shared" si="28"/>
        <v>0</v>
      </c>
      <c r="AI127" s="105">
        <f t="shared" si="29"/>
        <v>0</v>
      </c>
      <c r="AJ127" s="105">
        <f t="shared" si="29"/>
        <v>0</v>
      </c>
      <c r="AK127" s="105">
        <f t="shared" si="29"/>
        <v>0</v>
      </c>
      <c r="AL127" s="105">
        <f t="shared" si="29"/>
        <v>0</v>
      </c>
      <c r="AM127" s="105">
        <f t="shared" si="29"/>
        <v>0</v>
      </c>
      <c r="AN127" s="105">
        <f t="shared" si="29"/>
        <v>0</v>
      </c>
      <c r="AO127" s="105">
        <f t="shared" si="29"/>
        <v>0</v>
      </c>
      <c r="AP127" s="105">
        <f t="shared" si="29"/>
        <v>0</v>
      </c>
      <c r="AQ127" s="105">
        <f t="shared" si="29"/>
        <v>0</v>
      </c>
      <c r="AS127" s="105"/>
    </row>
    <row r="128" spans="1:45" x14ac:dyDescent="0.25">
      <c r="A128" s="56" t="s">
        <v>573</v>
      </c>
      <c r="B128" s="57" t="s">
        <v>675</v>
      </c>
      <c r="C128" s="32" t="s">
        <v>1571</v>
      </c>
      <c r="D128" s="32" t="s">
        <v>729</v>
      </c>
      <c r="E128" s="32" t="s">
        <v>730</v>
      </c>
      <c r="F128" s="32">
        <v>2013</v>
      </c>
      <c r="G128" s="32" t="s">
        <v>726</v>
      </c>
      <c r="H128" s="32">
        <v>55</v>
      </c>
      <c r="I128" s="58" t="s">
        <v>731</v>
      </c>
      <c r="J128" s="59"/>
      <c r="K128" s="60"/>
      <c r="L128" s="60"/>
      <c r="M128" s="60"/>
      <c r="N128" s="61">
        <v>1</v>
      </c>
      <c r="O128" s="62"/>
      <c r="P128" s="63"/>
      <c r="Q128" s="64">
        <v>1</v>
      </c>
      <c r="R128" s="65"/>
      <c r="S128" s="66">
        <v>1</v>
      </c>
      <c r="T128" s="42" t="s">
        <v>732</v>
      </c>
      <c r="U128" s="28">
        <v>0</v>
      </c>
      <c r="V128" s="1"/>
      <c r="W128" s="105">
        <f t="shared" si="15"/>
        <v>0</v>
      </c>
      <c r="Y128" s="105">
        <f t="shared" si="28"/>
        <v>0</v>
      </c>
      <c r="Z128" s="105">
        <f t="shared" si="28"/>
        <v>0</v>
      </c>
      <c r="AA128" s="105">
        <f t="shared" si="28"/>
        <v>0</v>
      </c>
      <c r="AB128" s="105">
        <f t="shared" si="28"/>
        <v>0</v>
      </c>
      <c r="AC128" s="105">
        <f t="shared" si="28"/>
        <v>0</v>
      </c>
      <c r="AD128" s="105">
        <f t="shared" si="28"/>
        <v>0</v>
      </c>
      <c r="AE128" s="105">
        <f t="shared" si="28"/>
        <v>0</v>
      </c>
      <c r="AF128" s="105">
        <f t="shared" si="28"/>
        <v>1</v>
      </c>
      <c r="AG128" s="105">
        <f t="shared" si="28"/>
        <v>0</v>
      </c>
      <c r="AH128" s="105">
        <f t="shared" si="28"/>
        <v>0</v>
      </c>
      <c r="AI128" s="105">
        <f t="shared" si="29"/>
        <v>0</v>
      </c>
      <c r="AJ128" s="105">
        <f t="shared" si="29"/>
        <v>0</v>
      </c>
      <c r="AK128" s="105">
        <f t="shared" si="29"/>
        <v>0</v>
      </c>
      <c r="AL128" s="105">
        <f t="shared" si="29"/>
        <v>0</v>
      </c>
      <c r="AM128" s="105">
        <f t="shared" si="29"/>
        <v>0</v>
      </c>
      <c r="AN128" s="105">
        <f t="shared" si="29"/>
        <v>0</v>
      </c>
      <c r="AO128" s="105">
        <f t="shared" si="29"/>
        <v>0</v>
      </c>
      <c r="AP128" s="105">
        <f t="shared" si="29"/>
        <v>0</v>
      </c>
      <c r="AQ128" s="105">
        <f t="shared" si="29"/>
        <v>0</v>
      </c>
      <c r="AS128" s="105"/>
    </row>
    <row r="129" spans="1:45" x14ac:dyDescent="0.25">
      <c r="A129" s="56" t="s">
        <v>573</v>
      </c>
      <c r="B129" s="57" t="s">
        <v>675</v>
      </c>
      <c r="C129" s="32" t="s">
        <v>1571</v>
      </c>
      <c r="D129" s="32" t="s">
        <v>733</v>
      </c>
      <c r="E129" s="32" t="s">
        <v>734</v>
      </c>
      <c r="F129" s="32">
        <v>2012</v>
      </c>
      <c r="G129" s="32" t="s">
        <v>682</v>
      </c>
      <c r="H129" s="32">
        <v>54</v>
      </c>
      <c r="I129" s="58" t="s">
        <v>735</v>
      </c>
      <c r="J129" s="59"/>
      <c r="K129" s="60"/>
      <c r="L129" s="60"/>
      <c r="M129" s="60"/>
      <c r="N129" s="61">
        <v>1</v>
      </c>
      <c r="O129" s="62"/>
      <c r="P129" s="63"/>
      <c r="Q129" s="64">
        <v>1</v>
      </c>
      <c r="R129" s="65"/>
      <c r="S129" s="66">
        <v>1</v>
      </c>
      <c r="T129" s="42" t="s">
        <v>736</v>
      </c>
      <c r="U129" s="28">
        <v>0</v>
      </c>
      <c r="V129" s="1"/>
      <c r="W129" s="105">
        <f t="shared" si="15"/>
        <v>0</v>
      </c>
      <c r="Y129" s="105">
        <f t="shared" si="28"/>
        <v>0</v>
      </c>
      <c r="Z129" s="105">
        <f t="shared" si="28"/>
        <v>0</v>
      </c>
      <c r="AA129" s="105">
        <f t="shared" si="28"/>
        <v>0</v>
      </c>
      <c r="AB129" s="105">
        <f t="shared" si="28"/>
        <v>0</v>
      </c>
      <c r="AC129" s="105">
        <f t="shared" si="28"/>
        <v>0</v>
      </c>
      <c r="AD129" s="105">
        <f t="shared" si="28"/>
        <v>0</v>
      </c>
      <c r="AE129" s="105">
        <f t="shared" si="28"/>
        <v>0</v>
      </c>
      <c r="AF129" s="105">
        <f t="shared" si="28"/>
        <v>1</v>
      </c>
      <c r="AG129" s="105">
        <f t="shared" si="28"/>
        <v>0</v>
      </c>
      <c r="AH129" s="105">
        <f t="shared" si="28"/>
        <v>0</v>
      </c>
      <c r="AI129" s="105">
        <f t="shared" si="29"/>
        <v>0</v>
      </c>
      <c r="AJ129" s="105">
        <f t="shared" si="29"/>
        <v>0</v>
      </c>
      <c r="AK129" s="105">
        <f t="shared" si="29"/>
        <v>0</v>
      </c>
      <c r="AL129" s="105">
        <f t="shared" si="29"/>
        <v>0</v>
      </c>
      <c r="AM129" s="105">
        <f t="shared" si="29"/>
        <v>0</v>
      </c>
      <c r="AN129" s="105">
        <f t="shared" si="29"/>
        <v>0</v>
      </c>
      <c r="AO129" s="105">
        <f t="shared" si="29"/>
        <v>0</v>
      </c>
      <c r="AP129" s="105">
        <f t="shared" si="29"/>
        <v>0</v>
      </c>
      <c r="AQ129" s="105">
        <f t="shared" si="29"/>
        <v>0</v>
      </c>
      <c r="AS129" s="105"/>
    </row>
    <row r="130" spans="1:45" x14ac:dyDescent="0.25">
      <c r="A130" s="56" t="s">
        <v>573</v>
      </c>
      <c r="B130" s="57" t="s">
        <v>675</v>
      </c>
      <c r="C130" s="32" t="s">
        <v>1572</v>
      </c>
      <c r="D130" s="32" t="s">
        <v>741</v>
      </c>
      <c r="E130" s="32" t="s">
        <v>742</v>
      </c>
      <c r="F130" s="32">
        <v>2012</v>
      </c>
      <c r="G130" s="32" t="s">
        <v>743</v>
      </c>
      <c r="H130" s="32">
        <v>49</v>
      </c>
      <c r="I130" s="58" t="s">
        <v>744</v>
      </c>
      <c r="J130" s="59"/>
      <c r="K130" s="60"/>
      <c r="L130" s="60"/>
      <c r="M130" s="60"/>
      <c r="N130" s="61">
        <v>1</v>
      </c>
      <c r="O130" s="62">
        <v>1</v>
      </c>
      <c r="P130" s="63"/>
      <c r="Q130" s="64"/>
      <c r="R130" s="65"/>
      <c r="S130" s="66">
        <v>1</v>
      </c>
      <c r="T130" s="42" t="s">
        <v>745</v>
      </c>
      <c r="U130" s="28">
        <v>0</v>
      </c>
      <c r="V130" s="1"/>
      <c r="W130" s="105">
        <f t="shared" si="15"/>
        <v>0</v>
      </c>
      <c r="Y130" s="105">
        <f t="shared" si="28"/>
        <v>0</v>
      </c>
      <c r="Z130" s="105">
        <f t="shared" si="28"/>
        <v>0</v>
      </c>
      <c r="AA130" s="105">
        <f t="shared" si="28"/>
        <v>0</v>
      </c>
      <c r="AB130" s="105">
        <f t="shared" si="28"/>
        <v>0</v>
      </c>
      <c r="AC130" s="105">
        <f t="shared" si="28"/>
        <v>0</v>
      </c>
      <c r="AD130" s="105">
        <f t="shared" si="28"/>
        <v>0</v>
      </c>
      <c r="AE130" s="105">
        <f t="shared" si="28"/>
        <v>0</v>
      </c>
      <c r="AF130" s="105">
        <f t="shared" si="28"/>
        <v>1</v>
      </c>
      <c r="AG130" s="105">
        <f t="shared" si="28"/>
        <v>0</v>
      </c>
      <c r="AH130" s="105">
        <f t="shared" si="28"/>
        <v>0</v>
      </c>
      <c r="AI130" s="105">
        <f t="shared" si="29"/>
        <v>0</v>
      </c>
      <c r="AJ130" s="105">
        <f t="shared" si="29"/>
        <v>1</v>
      </c>
      <c r="AK130" s="105">
        <f t="shared" si="29"/>
        <v>0</v>
      </c>
      <c r="AL130" s="105">
        <f t="shared" si="29"/>
        <v>0</v>
      </c>
      <c r="AM130" s="105">
        <f t="shared" si="29"/>
        <v>0</v>
      </c>
      <c r="AN130" s="105">
        <f t="shared" si="29"/>
        <v>0</v>
      </c>
      <c r="AO130" s="105">
        <f t="shared" si="29"/>
        <v>0</v>
      </c>
      <c r="AP130" s="105">
        <f t="shared" si="29"/>
        <v>0</v>
      </c>
      <c r="AQ130" s="105">
        <f t="shared" si="29"/>
        <v>0</v>
      </c>
      <c r="AS130" s="105"/>
    </row>
    <row r="131" spans="1:45" x14ac:dyDescent="0.25">
      <c r="A131" s="56" t="s">
        <v>573</v>
      </c>
      <c r="B131" s="57" t="s">
        <v>675</v>
      </c>
      <c r="C131" s="32" t="s">
        <v>1571</v>
      </c>
      <c r="D131" s="32" t="s">
        <v>746</v>
      </c>
      <c r="E131" s="32" t="s">
        <v>747</v>
      </c>
      <c r="F131" s="32">
        <v>2012</v>
      </c>
      <c r="G131" s="32" t="s">
        <v>716</v>
      </c>
      <c r="H131" s="32">
        <v>48</v>
      </c>
      <c r="I131" s="58" t="s">
        <v>748</v>
      </c>
      <c r="J131" s="59"/>
      <c r="K131" s="60">
        <v>1</v>
      </c>
      <c r="L131" s="60"/>
      <c r="M131" s="60"/>
      <c r="N131" s="61">
        <v>1</v>
      </c>
      <c r="O131" s="62"/>
      <c r="P131" s="63"/>
      <c r="Q131" s="64">
        <v>1</v>
      </c>
      <c r="R131" s="65"/>
      <c r="S131" s="66">
        <v>1</v>
      </c>
      <c r="T131" s="42" t="s">
        <v>749</v>
      </c>
      <c r="U131" s="28">
        <v>0</v>
      </c>
      <c r="V131" s="1"/>
      <c r="W131" s="105">
        <f t="shared" si="15"/>
        <v>0</v>
      </c>
      <c r="Y131" s="105">
        <f t="shared" si="28"/>
        <v>0</v>
      </c>
      <c r="Z131" s="105">
        <f t="shared" si="28"/>
        <v>0</v>
      </c>
      <c r="AA131" s="105">
        <f t="shared" si="28"/>
        <v>0</v>
      </c>
      <c r="AB131" s="105">
        <f t="shared" si="28"/>
        <v>0</v>
      </c>
      <c r="AC131" s="105">
        <f t="shared" si="28"/>
        <v>0</v>
      </c>
      <c r="AD131" s="105">
        <f t="shared" si="28"/>
        <v>0</v>
      </c>
      <c r="AE131" s="105">
        <f t="shared" si="28"/>
        <v>0</v>
      </c>
      <c r="AF131" s="105">
        <f t="shared" si="28"/>
        <v>1</v>
      </c>
      <c r="AG131" s="105">
        <f t="shared" si="28"/>
        <v>0</v>
      </c>
      <c r="AH131" s="105">
        <f t="shared" si="28"/>
        <v>0</v>
      </c>
      <c r="AI131" s="105">
        <f t="shared" si="29"/>
        <v>0</v>
      </c>
      <c r="AJ131" s="105">
        <f t="shared" si="29"/>
        <v>0</v>
      </c>
      <c r="AK131" s="105">
        <f t="shared" si="29"/>
        <v>0</v>
      </c>
      <c r="AL131" s="105">
        <f t="shared" si="29"/>
        <v>0</v>
      </c>
      <c r="AM131" s="105">
        <f t="shared" si="29"/>
        <v>0</v>
      </c>
      <c r="AN131" s="105">
        <f t="shared" si="29"/>
        <v>0</v>
      </c>
      <c r="AO131" s="105">
        <f t="shared" si="29"/>
        <v>0</v>
      </c>
      <c r="AP131" s="105">
        <f t="shared" si="29"/>
        <v>0</v>
      </c>
      <c r="AQ131" s="105">
        <f t="shared" si="29"/>
        <v>0</v>
      </c>
      <c r="AS131" s="105"/>
    </row>
    <row r="132" spans="1:45" x14ac:dyDescent="0.25">
      <c r="A132" s="56" t="s">
        <v>573</v>
      </c>
      <c r="B132" s="57" t="s">
        <v>675</v>
      </c>
      <c r="C132" s="32" t="s">
        <v>1571</v>
      </c>
      <c r="D132" s="32" t="s">
        <v>750</v>
      </c>
      <c r="E132" s="32" t="s">
        <v>751</v>
      </c>
      <c r="F132" s="32">
        <v>2012</v>
      </c>
      <c r="G132" s="32" t="s">
        <v>726</v>
      </c>
      <c r="H132" s="32">
        <v>42</v>
      </c>
      <c r="I132" s="58" t="s">
        <v>752</v>
      </c>
      <c r="J132" s="59"/>
      <c r="K132" s="60">
        <v>1</v>
      </c>
      <c r="L132" s="60"/>
      <c r="M132" s="60"/>
      <c r="N132" s="61"/>
      <c r="O132" s="62"/>
      <c r="P132" s="63"/>
      <c r="Q132" s="64">
        <v>1</v>
      </c>
      <c r="R132" s="65"/>
      <c r="S132" s="66">
        <v>1</v>
      </c>
      <c r="T132" s="42" t="s">
        <v>753</v>
      </c>
      <c r="U132" s="28">
        <v>0</v>
      </c>
      <c r="V132" s="1"/>
      <c r="W132" s="105">
        <f t="shared" ref="W132:W195" si="30">IF(AND(K132=1,L132=1),1,0)</f>
        <v>0</v>
      </c>
      <c r="Y132" s="105">
        <f t="shared" si="28"/>
        <v>0</v>
      </c>
      <c r="Z132" s="105">
        <f t="shared" si="28"/>
        <v>0</v>
      </c>
      <c r="AA132" s="105">
        <f t="shared" si="28"/>
        <v>0</v>
      </c>
      <c r="AB132" s="105">
        <f t="shared" si="28"/>
        <v>0</v>
      </c>
      <c r="AC132" s="105">
        <f t="shared" si="28"/>
        <v>0</v>
      </c>
      <c r="AD132" s="105">
        <f t="shared" si="28"/>
        <v>0</v>
      </c>
      <c r="AE132" s="105">
        <f t="shared" si="28"/>
        <v>0</v>
      </c>
      <c r="AF132" s="105">
        <f t="shared" si="28"/>
        <v>1</v>
      </c>
      <c r="AG132" s="105">
        <f t="shared" si="28"/>
        <v>0</v>
      </c>
      <c r="AH132" s="105">
        <f t="shared" si="28"/>
        <v>0</v>
      </c>
      <c r="AI132" s="105">
        <f t="shared" si="29"/>
        <v>0</v>
      </c>
      <c r="AJ132" s="105">
        <f t="shared" si="29"/>
        <v>0</v>
      </c>
      <c r="AK132" s="105">
        <f t="shared" si="29"/>
        <v>0</v>
      </c>
      <c r="AL132" s="105">
        <f t="shared" si="29"/>
        <v>0</v>
      </c>
      <c r="AM132" s="105">
        <f t="shared" si="29"/>
        <v>0</v>
      </c>
      <c r="AN132" s="105">
        <f t="shared" si="29"/>
        <v>0</v>
      </c>
      <c r="AO132" s="105">
        <f t="shared" si="29"/>
        <v>0</v>
      </c>
      <c r="AP132" s="105">
        <f t="shared" si="29"/>
        <v>0</v>
      </c>
      <c r="AQ132" s="105">
        <f t="shared" si="29"/>
        <v>0</v>
      </c>
      <c r="AS132" s="105"/>
    </row>
    <row r="133" spans="1:45" x14ac:dyDescent="0.25">
      <c r="A133" s="56" t="s">
        <v>573</v>
      </c>
      <c r="B133" s="57" t="s">
        <v>675</v>
      </c>
      <c r="C133" s="32" t="s">
        <v>1572</v>
      </c>
      <c r="D133" s="32" t="s">
        <v>754</v>
      </c>
      <c r="E133" s="32" t="s">
        <v>755</v>
      </c>
      <c r="F133" s="32">
        <v>2012</v>
      </c>
      <c r="G133" s="32" t="s">
        <v>756</v>
      </c>
      <c r="H133" s="32">
        <v>42</v>
      </c>
      <c r="I133" s="58" t="s">
        <v>757</v>
      </c>
      <c r="J133" s="59"/>
      <c r="K133" s="60" t="s">
        <v>657</v>
      </c>
      <c r="L133" s="60"/>
      <c r="M133" s="60"/>
      <c r="N133" s="61">
        <v>1</v>
      </c>
      <c r="O133" s="62"/>
      <c r="P133" s="63"/>
      <c r="Q133" s="64">
        <v>1</v>
      </c>
      <c r="R133" s="65"/>
      <c r="S133" s="66">
        <v>1</v>
      </c>
      <c r="T133" s="42" t="s">
        <v>758</v>
      </c>
      <c r="U133" s="28">
        <v>0</v>
      </c>
      <c r="V133" s="1"/>
      <c r="W133" s="105">
        <f t="shared" si="30"/>
        <v>0</v>
      </c>
      <c r="Y133" s="105">
        <f t="shared" si="28"/>
        <v>0</v>
      </c>
      <c r="Z133" s="105">
        <f t="shared" si="28"/>
        <v>0</v>
      </c>
      <c r="AA133" s="105">
        <f t="shared" si="28"/>
        <v>0</v>
      </c>
      <c r="AB133" s="105">
        <f t="shared" si="28"/>
        <v>0</v>
      </c>
      <c r="AC133" s="105">
        <f t="shared" si="28"/>
        <v>0</v>
      </c>
      <c r="AD133" s="105">
        <f t="shared" si="28"/>
        <v>0</v>
      </c>
      <c r="AE133" s="105">
        <f t="shared" si="28"/>
        <v>0</v>
      </c>
      <c r="AF133" s="105">
        <f t="shared" si="28"/>
        <v>1</v>
      </c>
      <c r="AG133" s="105">
        <f t="shared" si="28"/>
        <v>0</v>
      </c>
      <c r="AH133" s="105">
        <f t="shared" si="28"/>
        <v>0</v>
      </c>
      <c r="AI133" s="105">
        <f t="shared" si="29"/>
        <v>0</v>
      </c>
      <c r="AJ133" s="105">
        <f t="shared" si="29"/>
        <v>1</v>
      </c>
      <c r="AK133" s="105">
        <f t="shared" si="29"/>
        <v>0</v>
      </c>
      <c r="AL133" s="105">
        <f t="shared" si="29"/>
        <v>0</v>
      </c>
      <c r="AM133" s="105">
        <f t="shared" si="29"/>
        <v>0</v>
      </c>
      <c r="AN133" s="105">
        <f t="shared" si="29"/>
        <v>0</v>
      </c>
      <c r="AO133" s="105">
        <f t="shared" si="29"/>
        <v>0</v>
      </c>
      <c r="AP133" s="105">
        <f t="shared" si="29"/>
        <v>0</v>
      </c>
      <c r="AQ133" s="105">
        <f t="shared" si="29"/>
        <v>0</v>
      </c>
      <c r="AS133" s="105"/>
    </row>
    <row r="134" spans="1:45" x14ac:dyDescent="0.25">
      <c r="A134" s="56" t="s">
        <v>573</v>
      </c>
      <c r="B134" s="57" t="s">
        <v>675</v>
      </c>
      <c r="C134" s="32" t="s">
        <v>1571</v>
      </c>
      <c r="D134" s="32" t="s">
        <v>764</v>
      </c>
      <c r="E134" s="32" t="s">
        <v>765</v>
      </c>
      <c r="F134" s="32">
        <v>2012</v>
      </c>
      <c r="G134" s="32" t="s">
        <v>766</v>
      </c>
      <c r="H134" s="32">
        <v>40</v>
      </c>
      <c r="I134" s="58" t="s">
        <v>767</v>
      </c>
      <c r="J134" s="59">
        <v>1</v>
      </c>
      <c r="K134" s="60" t="s">
        <v>657</v>
      </c>
      <c r="L134" s="60"/>
      <c r="M134" s="60"/>
      <c r="N134" s="61"/>
      <c r="O134" s="62"/>
      <c r="P134" s="63"/>
      <c r="Q134" s="64"/>
      <c r="R134" s="65">
        <v>1</v>
      </c>
      <c r="S134" s="66"/>
      <c r="T134" s="42" t="s">
        <v>768</v>
      </c>
      <c r="U134" s="28">
        <v>0</v>
      </c>
      <c r="V134" s="1"/>
      <c r="W134" s="105">
        <f t="shared" si="30"/>
        <v>0</v>
      </c>
      <c r="Y134" s="105">
        <f t="shared" ref="Y134:AH141" si="31">IF(ISNUMBER(SEARCH(Y$2,$C134)),1,0)</f>
        <v>0</v>
      </c>
      <c r="Z134" s="105">
        <f t="shared" si="31"/>
        <v>0</v>
      </c>
      <c r="AA134" s="105">
        <f t="shared" si="31"/>
        <v>0</v>
      </c>
      <c r="AB134" s="105">
        <f t="shared" si="31"/>
        <v>0</v>
      </c>
      <c r="AC134" s="105">
        <f t="shared" si="31"/>
        <v>0</v>
      </c>
      <c r="AD134" s="105">
        <f t="shared" si="31"/>
        <v>0</v>
      </c>
      <c r="AE134" s="105">
        <f t="shared" si="31"/>
        <v>0</v>
      </c>
      <c r="AF134" s="105">
        <f t="shared" si="31"/>
        <v>1</v>
      </c>
      <c r="AG134" s="105">
        <f t="shared" si="31"/>
        <v>0</v>
      </c>
      <c r="AH134" s="105">
        <f t="shared" si="31"/>
        <v>0</v>
      </c>
      <c r="AI134" s="105">
        <f t="shared" ref="AI134:AQ141" si="32">IF(ISNUMBER(SEARCH(AI$2,$C134)),1,0)</f>
        <v>0</v>
      </c>
      <c r="AJ134" s="105">
        <f t="shared" si="32"/>
        <v>0</v>
      </c>
      <c r="AK134" s="105">
        <f t="shared" si="32"/>
        <v>0</v>
      </c>
      <c r="AL134" s="105">
        <f t="shared" si="32"/>
        <v>0</v>
      </c>
      <c r="AM134" s="105">
        <f t="shared" si="32"/>
        <v>0</v>
      </c>
      <c r="AN134" s="105">
        <f t="shared" si="32"/>
        <v>0</v>
      </c>
      <c r="AO134" s="105">
        <f t="shared" si="32"/>
        <v>0</v>
      </c>
      <c r="AP134" s="105">
        <f t="shared" si="32"/>
        <v>0</v>
      </c>
      <c r="AQ134" s="105">
        <f t="shared" si="32"/>
        <v>0</v>
      </c>
      <c r="AS134" s="105"/>
    </row>
    <row r="135" spans="1:45" x14ac:dyDescent="0.25">
      <c r="A135" s="56" t="s">
        <v>573</v>
      </c>
      <c r="B135" s="57" t="s">
        <v>675</v>
      </c>
      <c r="C135" s="32" t="s">
        <v>1571</v>
      </c>
      <c r="D135" s="32" t="s">
        <v>774</v>
      </c>
      <c r="E135" s="32" t="s">
        <v>775</v>
      </c>
      <c r="F135" s="32">
        <v>2013</v>
      </c>
      <c r="G135" s="32" t="s">
        <v>716</v>
      </c>
      <c r="H135" s="32">
        <v>37</v>
      </c>
      <c r="I135" s="58" t="s">
        <v>776</v>
      </c>
      <c r="J135" s="59"/>
      <c r="K135" s="60">
        <v>1</v>
      </c>
      <c r="L135" s="60"/>
      <c r="M135" s="60"/>
      <c r="N135" s="61"/>
      <c r="O135" s="62"/>
      <c r="P135" s="63"/>
      <c r="Q135" s="64">
        <v>1</v>
      </c>
      <c r="R135" s="65"/>
      <c r="S135" s="66">
        <v>1</v>
      </c>
      <c r="T135" s="42" t="s">
        <v>777</v>
      </c>
      <c r="U135" s="28">
        <v>0</v>
      </c>
      <c r="V135" s="1"/>
      <c r="W135" s="105">
        <f t="shared" si="30"/>
        <v>0</v>
      </c>
      <c r="Y135" s="105">
        <f t="shared" si="31"/>
        <v>0</v>
      </c>
      <c r="Z135" s="105">
        <f t="shared" si="31"/>
        <v>0</v>
      </c>
      <c r="AA135" s="105">
        <f t="shared" si="31"/>
        <v>0</v>
      </c>
      <c r="AB135" s="105">
        <f t="shared" si="31"/>
        <v>0</v>
      </c>
      <c r="AC135" s="105">
        <f t="shared" si="31"/>
        <v>0</v>
      </c>
      <c r="AD135" s="105">
        <f t="shared" si="31"/>
        <v>0</v>
      </c>
      <c r="AE135" s="105">
        <f t="shared" si="31"/>
        <v>0</v>
      </c>
      <c r="AF135" s="105">
        <f t="shared" si="31"/>
        <v>1</v>
      </c>
      <c r="AG135" s="105">
        <f t="shared" si="31"/>
        <v>0</v>
      </c>
      <c r="AH135" s="105">
        <f t="shared" si="31"/>
        <v>0</v>
      </c>
      <c r="AI135" s="105">
        <f t="shared" si="32"/>
        <v>0</v>
      </c>
      <c r="AJ135" s="105">
        <f t="shared" si="32"/>
        <v>0</v>
      </c>
      <c r="AK135" s="105">
        <f t="shared" si="32"/>
        <v>0</v>
      </c>
      <c r="AL135" s="105">
        <f t="shared" si="32"/>
        <v>0</v>
      </c>
      <c r="AM135" s="105">
        <f t="shared" si="32"/>
        <v>0</v>
      </c>
      <c r="AN135" s="105">
        <f t="shared" si="32"/>
        <v>0</v>
      </c>
      <c r="AO135" s="105">
        <f t="shared" si="32"/>
        <v>0</v>
      </c>
      <c r="AP135" s="105">
        <f t="shared" si="32"/>
        <v>0</v>
      </c>
      <c r="AQ135" s="105">
        <f t="shared" si="32"/>
        <v>0</v>
      </c>
      <c r="AS135" s="105"/>
    </row>
    <row r="136" spans="1:45" x14ac:dyDescent="0.25">
      <c r="A136" s="56" t="s">
        <v>573</v>
      </c>
      <c r="B136" s="57" t="s">
        <v>675</v>
      </c>
      <c r="C136" s="32" t="s">
        <v>1571</v>
      </c>
      <c r="D136" s="32" t="s">
        <v>778</v>
      </c>
      <c r="E136" s="32" t="s">
        <v>779</v>
      </c>
      <c r="F136" s="32">
        <v>2013</v>
      </c>
      <c r="G136" s="32" t="s">
        <v>761</v>
      </c>
      <c r="H136" s="32">
        <v>37</v>
      </c>
      <c r="I136" s="58" t="s">
        <v>780</v>
      </c>
      <c r="J136" s="59"/>
      <c r="K136" s="60">
        <v>1</v>
      </c>
      <c r="L136" s="60"/>
      <c r="M136" s="60"/>
      <c r="N136" s="61"/>
      <c r="O136" s="62"/>
      <c r="P136" s="63"/>
      <c r="Q136" s="64">
        <v>1</v>
      </c>
      <c r="R136" s="65"/>
      <c r="S136" s="66">
        <v>1</v>
      </c>
      <c r="T136" s="42" t="s">
        <v>781</v>
      </c>
      <c r="U136" s="28">
        <v>0</v>
      </c>
      <c r="V136" s="1"/>
      <c r="W136" s="105">
        <f t="shared" si="30"/>
        <v>0</v>
      </c>
      <c r="Y136" s="105">
        <f t="shared" si="31"/>
        <v>0</v>
      </c>
      <c r="Z136" s="105">
        <f t="shared" si="31"/>
        <v>0</v>
      </c>
      <c r="AA136" s="105">
        <f t="shared" si="31"/>
        <v>0</v>
      </c>
      <c r="AB136" s="105">
        <f t="shared" si="31"/>
        <v>0</v>
      </c>
      <c r="AC136" s="105">
        <f t="shared" si="31"/>
        <v>0</v>
      </c>
      <c r="AD136" s="105">
        <f t="shared" si="31"/>
        <v>0</v>
      </c>
      <c r="AE136" s="105">
        <f t="shared" si="31"/>
        <v>0</v>
      </c>
      <c r="AF136" s="105">
        <f t="shared" si="31"/>
        <v>1</v>
      </c>
      <c r="AG136" s="105">
        <f t="shared" si="31"/>
        <v>0</v>
      </c>
      <c r="AH136" s="105">
        <f t="shared" si="31"/>
        <v>0</v>
      </c>
      <c r="AI136" s="105">
        <f t="shared" si="32"/>
        <v>0</v>
      </c>
      <c r="AJ136" s="105">
        <f t="shared" si="32"/>
        <v>0</v>
      </c>
      <c r="AK136" s="105">
        <f t="shared" si="32"/>
        <v>0</v>
      </c>
      <c r="AL136" s="105">
        <f t="shared" si="32"/>
        <v>0</v>
      </c>
      <c r="AM136" s="105">
        <f t="shared" si="32"/>
        <v>0</v>
      </c>
      <c r="AN136" s="105">
        <f t="shared" si="32"/>
        <v>0</v>
      </c>
      <c r="AO136" s="105">
        <f t="shared" si="32"/>
        <v>0</v>
      </c>
      <c r="AP136" s="105">
        <f t="shared" si="32"/>
        <v>0</v>
      </c>
      <c r="AQ136" s="105">
        <f t="shared" si="32"/>
        <v>0</v>
      </c>
      <c r="AS136" s="105"/>
    </row>
    <row r="137" spans="1:45" x14ac:dyDescent="0.25">
      <c r="A137" s="56" t="s">
        <v>573</v>
      </c>
      <c r="B137" s="57" t="s">
        <v>675</v>
      </c>
      <c r="C137" s="32" t="s">
        <v>1571</v>
      </c>
      <c r="D137" s="32" t="s">
        <v>782</v>
      </c>
      <c r="E137" s="32" t="s">
        <v>783</v>
      </c>
      <c r="F137" s="32">
        <v>2012</v>
      </c>
      <c r="G137" s="32" t="s">
        <v>716</v>
      </c>
      <c r="H137" s="32">
        <v>35</v>
      </c>
      <c r="I137" s="58" t="s">
        <v>784</v>
      </c>
      <c r="J137" s="59">
        <v>1</v>
      </c>
      <c r="K137" s="60" t="s">
        <v>657</v>
      </c>
      <c r="L137" s="60"/>
      <c r="M137" s="60"/>
      <c r="N137" s="61"/>
      <c r="O137" s="62">
        <v>1</v>
      </c>
      <c r="P137" s="63">
        <v>1</v>
      </c>
      <c r="Q137" s="64"/>
      <c r="R137" s="65"/>
      <c r="S137" s="66">
        <v>1</v>
      </c>
      <c r="T137" s="42" t="s">
        <v>785</v>
      </c>
      <c r="U137" s="28">
        <v>0</v>
      </c>
      <c r="V137" s="1"/>
      <c r="W137" s="105">
        <f t="shared" si="30"/>
        <v>0</v>
      </c>
      <c r="Y137" s="105">
        <f t="shared" si="31"/>
        <v>0</v>
      </c>
      <c r="Z137" s="105">
        <f t="shared" si="31"/>
        <v>0</v>
      </c>
      <c r="AA137" s="105">
        <f t="shared" si="31"/>
        <v>0</v>
      </c>
      <c r="AB137" s="105">
        <f t="shared" si="31"/>
        <v>0</v>
      </c>
      <c r="AC137" s="105">
        <f t="shared" si="31"/>
        <v>0</v>
      </c>
      <c r="AD137" s="105">
        <f t="shared" si="31"/>
        <v>0</v>
      </c>
      <c r="AE137" s="105">
        <f t="shared" si="31"/>
        <v>0</v>
      </c>
      <c r="AF137" s="105">
        <f t="shared" si="31"/>
        <v>1</v>
      </c>
      <c r="AG137" s="105">
        <f t="shared" si="31"/>
        <v>0</v>
      </c>
      <c r="AH137" s="105">
        <f t="shared" si="31"/>
        <v>0</v>
      </c>
      <c r="AI137" s="105">
        <f t="shared" si="32"/>
        <v>0</v>
      </c>
      <c r="AJ137" s="105">
        <f t="shared" si="32"/>
        <v>0</v>
      </c>
      <c r="AK137" s="105">
        <f t="shared" si="32"/>
        <v>0</v>
      </c>
      <c r="AL137" s="105">
        <f t="shared" si="32"/>
        <v>0</v>
      </c>
      <c r="AM137" s="105">
        <f t="shared" si="32"/>
        <v>0</v>
      </c>
      <c r="AN137" s="105">
        <f t="shared" si="32"/>
        <v>0</v>
      </c>
      <c r="AO137" s="105">
        <f t="shared" si="32"/>
        <v>0</v>
      </c>
      <c r="AP137" s="105">
        <f t="shared" si="32"/>
        <v>0</v>
      </c>
      <c r="AQ137" s="105">
        <f t="shared" si="32"/>
        <v>0</v>
      </c>
      <c r="AS137" s="105"/>
    </row>
    <row r="138" spans="1:45" x14ac:dyDescent="0.25">
      <c r="A138" s="56" t="s">
        <v>573</v>
      </c>
      <c r="B138" s="57" t="s">
        <v>675</v>
      </c>
      <c r="C138" s="32" t="s">
        <v>1572</v>
      </c>
      <c r="D138" s="32" t="s">
        <v>786</v>
      </c>
      <c r="E138" s="32" t="s">
        <v>787</v>
      </c>
      <c r="F138" s="32">
        <v>2012</v>
      </c>
      <c r="G138" s="32" t="s">
        <v>687</v>
      </c>
      <c r="H138" s="32">
        <v>35</v>
      </c>
      <c r="I138" s="58" t="s">
        <v>788</v>
      </c>
      <c r="J138" s="59"/>
      <c r="K138" s="60"/>
      <c r="L138" s="60"/>
      <c r="M138" s="60"/>
      <c r="N138" s="61">
        <v>1</v>
      </c>
      <c r="O138" s="62"/>
      <c r="P138" s="63"/>
      <c r="Q138" s="64">
        <v>1</v>
      </c>
      <c r="R138" s="65"/>
      <c r="S138" s="66">
        <v>1</v>
      </c>
      <c r="T138" s="42" t="s">
        <v>789</v>
      </c>
      <c r="U138" s="28">
        <v>0</v>
      </c>
      <c r="V138" s="1"/>
      <c r="W138" s="105">
        <f t="shared" si="30"/>
        <v>0</v>
      </c>
      <c r="Y138" s="105">
        <f t="shared" si="31"/>
        <v>0</v>
      </c>
      <c r="Z138" s="105">
        <f t="shared" si="31"/>
        <v>0</v>
      </c>
      <c r="AA138" s="105">
        <f t="shared" si="31"/>
        <v>0</v>
      </c>
      <c r="AB138" s="105">
        <f t="shared" si="31"/>
        <v>0</v>
      </c>
      <c r="AC138" s="105">
        <f t="shared" si="31"/>
        <v>0</v>
      </c>
      <c r="AD138" s="105">
        <f t="shared" si="31"/>
        <v>0</v>
      </c>
      <c r="AE138" s="105">
        <f t="shared" si="31"/>
        <v>0</v>
      </c>
      <c r="AF138" s="105">
        <f t="shared" si="31"/>
        <v>1</v>
      </c>
      <c r="AG138" s="105">
        <f t="shared" si="31"/>
        <v>0</v>
      </c>
      <c r="AH138" s="105">
        <f t="shared" si="31"/>
        <v>0</v>
      </c>
      <c r="AI138" s="105">
        <f t="shared" si="32"/>
        <v>0</v>
      </c>
      <c r="AJ138" s="105">
        <f t="shared" si="32"/>
        <v>1</v>
      </c>
      <c r="AK138" s="105">
        <f t="shared" si="32"/>
        <v>0</v>
      </c>
      <c r="AL138" s="105">
        <f t="shared" si="32"/>
        <v>0</v>
      </c>
      <c r="AM138" s="105">
        <f t="shared" si="32"/>
        <v>0</v>
      </c>
      <c r="AN138" s="105">
        <f t="shared" si="32"/>
        <v>0</v>
      </c>
      <c r="AO138" s="105">
        <f t="shared" si="32"/>
        <v>0</v>
      </c>
      <c r="AP138" s="105">
        <f t="shared" si="32"/>
        <v>0</v>
      </c>
      <c r="AQ138" s="105">
        <f t="shared" si="32"/>
        <v>0</v>
      </c>
      <c r="AS138" s="105"/>
    </row>
    <row r="139" spans="1:45" x14ac:dyDescent="0.25">
      <c r="A139" s="56" t="s">
        <v>573</v>
      </c>
      <c r="B139" s="57" t="s">
        <v>675</v>
      </c>
      <c r="C139" s="32" t="s">
        <v>1571</v>
      </c>
      <c r="D139" s="32" t="s">
        <v>790</v>
      </c>
      <c r="E139" s="32" t="s">
        <v>791</v>
      </c>
      <c r="F139" s="32">
        <v>2012</v>
      </c>
      <c r="G139" s="32" t="s">
        <v>792</v>
      </c>
      <c r="H139" s="32">
        <v>34</v>
      </c>
      <c r="I139" s="58" t="s">
        <v>793</v>
      </c>
      <c r="J139" s="59"/>
      <c r="K139" s="60" t="s">
        <v>657</v>
      </c>
      <c r="L139" s="60"/>
      <c r="M139" s="60"/>
      <c r="N139" s="61">
        <v>1</v>
      </c>
      <c r="O139" s="62"/>
      <c r="P139" s="63"/>
      <c r="Q139" s="64">
        <v>1</v>
      </c>
      <c r="R139" s="65"/>
      <c r="S139" s="66">
        <v>1</v>
      </c>
      <c r="T139" s="42" t="s">
        <v>794</v>
      </c>
      <c r="U139" s="28">
        <v>0</v>
      </c>
      <c r="V139" s="1"/>
      <c r="W139" s="105">
        <f t="shared" si="30"/>
        <v>0</v>
      </c>
      <c r="Y139" s="105">
        <f t="shared" si="31"/>
        <v>0</v>
      </c>
      <c r="Z139" s="105">
        <f t="shared" si="31"/>
        <v>0</v>
      </c>
      <c r="AA139" s="105">
        <f t="shared" si="31"/>
        <v>0</v>
      </c>
      <c r="AB139" s="105">
        <f t="shared" si="31"/>
        <v>0</v>
      </c>
      <c r="AC139" s="105">
        <f t="shared" si="31"/>
        <v>0</v>
      </c>
      <c r="AD139" s="105">
        <f t="shared" si="31"/>
        <v>0</v>
      </c>
      <c r="AE139" s="105">
        <f t="shared" si="31"/>
        <v>0</v>
      </c>
      <c r="AF139" s="105">
        <f t="shared" si="31"/>
        <v>1</v>
      </c>
      <c r="AG139" s="105">
        <f t="shared" si="31"/>
        <v>0</v>
      </c>
      <c r="AH139" s="105">
        <f t="shared" si="31"/>
        <v>0</v>
      </c>
      <c r="AI139" s="105">
        <f t="shared" si="32"/>
        <v>0</v>
      </c>
      <c r="AJ139" s="105">
        <f t="shared" si="32"/>
        <v>0</v>
      </c>
      <c r="AK139" s="105">
        <f t="shared" si="32"/>
        <v>0</v>
      </c>
      <c r="AL139" s="105">
        <f t="shared" si="32"/>
        <v>0</v>
      </c>
      <c r="AM139" s="105">
        <f t="shared" si="32"/>
        <v>0</v>
      </c>
      <c r="AN139" s="105">
        <f t="shared" si="32"/>
        <v>0</v>
      </c>
      <c r="AO139" s="105">
        <f t="shared" si="32"/>
        <v>0</v>
      </c>
      <c r="AP139" s="105">
        <f t="shared" si="32"/>
        <v>0</v>
      </c>
      <c r="AQ139" s="105">
        <f t="shared" si="32"/>
        <v>0</v>
      </c>
      <c r="AS139" s="105"/>
    </row>
    <row r="140" spans="1:45" x14ac:dyDescent="0.25">
      <c r="A140" s="56" t="s">
        <v>573</v>
      </c>
      <c r="B140" s="57" t="s">
        <v>675</v>
      </c>
      <c r="C140" s="32" t="s">
        <v>1571</v>
      </c>
      <c r="D140" s="32" t="s">
        <v>795</v>
      </c>
      <c r="E140" s="32" t="s">
        <v>796</v>
      </c>
      <c r="F140" s="32">
        <v>2012</v>
      </c>
      <c r="G140" s="32" t="s">
        <v>792</v>
      </c>
      <c r="H140" s="32">
        <v>34</v>
      </c>
      <c r="I140" s="58" t="s">
        <v>797</v>
      </c>
      <c r="J140" s="59"/>
      <c r="K140" s="60" t="s">
        <v>657</v>
      </c>
      <c r="L140" s="60"/>
      <c r="M140" s="60"/>
      <c r="N140" s="61">
        <v>1</v>
      </c>
      <c r="O140" s="62"/>
      <c r="P140" s="63"/>
      <c r="Q140" s="64">
        <v>1</v>
      </c>
      <c r="R140" s="65"/>
      <c r="S140" s="66">
        <v>1</v>
      </c>
      <c r="T140" s="42" t="s">
        <v>798</v>
      </c>
      <c r="U140" s="28">
        <v>0</v>
      </c>
      <c r="V140" s="1"/>
      <c r="W140" s="105">
        <f t="shared" si="30"/>
        <v>0</v>
      </c>
      <c r="Y140" s="105">
        <f t="shared" si="31"/>
        <v>0</v>
      </c>
      <c r="Z140" s="105">
        <f t="shared" si="31"/>
        <v>0</v>
      </c>
      <c r="AA140" s="105">
        <f t="shared" si="31"/>
        <v>0</v>
      </c>
      <c r="AB140" s="105">
        <f t="shared" si="31"/>
        <v>0</v>
      </c>
      <c r="AC140" s="105">
        <f t="shared" si="31"/>
        <v>0</v>
      </c>
      <c r="AD140" s="105">
        <f t="shared" si="31"/>
        <v>0</v>
      </c>
      <c r="AE140" s="105">
        <f t="shared" si="31"/>
        <v>0</v>
      </c>
      <c r="AF140" s="105">
        <f t="shared" si="31"/>
        <v>1</v>
      </c>
      <c r="AG140" s="105">
        <f t="shared" si="31"/>
        <v>0</v>
      </c>
      <c r="AH140" s="105">
        <f t="shared" si="31"/>
        <v>0</v>
      </c>
      <c r="AI140" s="105">
        <f t="shared" si="32"/>
        <v>0</v>
      </c>
      <c r="AJ140" s="105">
        <f t="shared" si="32"/>
        <v>0</v>
      </c>
      <c r="AK140" s="105">
        <f t="shared" si="32"/>
        <v>0</v>
      </c>
      <c r="AL140" s="105">
        <f t="shared" si="32"/>
        <v>0</v>
      </c>
      <c r="AM140" s="105">
        <f t="shared" si="32"/>
        <v>0</v>
      </c>
      <c r="AN140" s="105">
        <f t="shared" si="32"/>
        <v>0</v>
      </c>
      <c r="AO140" s="105">
        <f t="shared" si="32"/>
        <v>0</v>
      </c>
      <c r="AP140" s="105">
        <f t="shared" si="32"/>
        <v>0</v>
      </c>
      <c r="AQ140" s="105">
        <f t="shared" si="32"/>
        <v>0</v>
      </c>
      <c r="AS140" s="105"/>
    </row>
    <row r="141" spans="1:45" x14ac:dyDescent="0.25">
      <c r="A141" s="56" t="s">
        <v>573</v>
      </c>
      <c r="B141" s="57" t="s">
        <v>675</v>
      </c>
      <c r="C141" s="32" t="s">
        <v>1572</v>
      </c>
      <c r="D141" s="32" t="s">
        <v>799</v>
      </c>
      <c r="E141" s="32" t="s">
        <v>800</v>
      </c>
      <c r="F141" s="32">
        <v>2012</v>
      </c>
      <c r="G141" s="32" t="s">
        <v>756</v>
      </c>
      <c r="H141" s="32">
        <v>34</v>
      </c>
      <c r="I141" s="58" t="s">
        <v>801</v>
      </c>
      <c r="J141" s="59"/>
      <c r="K141" s="60" t="s">
        <v>657</v>
      </c>
      <c r="L141" s="60">
        <v>1</v>
      </c>
      <c r="M141" s="60"/>
      <c r="N141" s="61"/>
      <c r="O141" s="62"/>
      <c r="P141" s="63"/>
      <c r="Q141" s="64">
        <v>1</v>
      </c>
      <c r="R141" s="65"/>
      <c r="S141" s="66">
        <v>1</v>
      </c>
      <c r="T141" s="42" t="s">
        <v>802</v>
      </c>
      <c r="U141" s="28">
        <v>0</v>
      </c>
      <c r="V141" s="1"/>
      <c r="W141" s="105">
        <f t="shared" si="30"/>
        <v>0</v>
      </c>
      <c r="Y141" s="105">
        <f t="shared" si="31"/>
        <v>0</v>
      </c>
      <c r="Z141" s="105">
        <f t="shared" si="31"/>
        <v>0</v>
      </c>
      <c r="AA141" s="105">
        <f t="shared" si="31"/>
        <v>0</v>
      </c>
      <c r="AB141" s="105">
        <f t="shared" si="31"/>
        <v>0</v>
      </c>
      <c r="AC141" s="105">
        <f t="shared" si="31"/>
        <v>0</v>
      </c>
      <c r="AD141" s="105">
        <f t="shared" si="31"/>
        <v>0</v>
      </c>
      <c r="AE141" s="105">
        <f t="shared" si="31"/>
        <v>0</v>
      </c>
      <c r="AF141" s="105">
        <f t="shared" si="31"/>
        <v>1</v>
      </c>
      <c r="AG141" s="105">
        <f t="shared" si="31"/>
        <v>0</v>
      </c>
      <c r="AH141" s="105">
        <f t="shared" si="31"/>
        <v>0</v>
      </c>
      <c r="AI141" s="105">
        <f t="shared" si="32"/>
        <v>0</v>
      </c>
      <c r="AJ141" s="105">
        <f t="shared" si="32"/>
        <v>1</v>
      </c>
      <c r="AK141" s="105">
        <f t="shared" si="32"/>
        <v>0</v>
      </c>
      <c r="AL141" s="105">
        <f t="shared" si="32"/>
        <v>0</v>
      </c>
      <c r="AM141" s="105">
        <f t="shared" si="32"/>
        <v>0</v>
      </c>
      <c r="AN141" s="105">
        <f t="shared" si="32"/>
        <v>0</v>
      </c>
      <c r="AO141" s="105">
        <f t="shared" si="32"/>
        <v>0</v>
      </c>
      <c r="AP141" s="105">
        <f t="shared" si="32"/>
        <v>0</v>
      </c>
      <c r="AQ141" s="105">
        <f t="shared" si="32"/>
        <v>0</v>
      </c>
      <c r="AS141" s="105"/>
    </row>
    <row r="142" spans="1:45" x14ac:dyDescent="0.25">
      <c r="A142" s="56" t="s">
        <v>573</v>
      </c>
      <c r="B142" s="57" t="s">
        <v>675</v>
      </c>
      <c r="C142" s="32" t="s">
        <v>1542</v>
      </c>
      <c r="D142" s="32" t="s">
        <v>807</v>
      </c>
      <c r="E142" s="32" t="s">
        <v>808</v>
      </c>
      <c r="F142" s="32">
        <v>2013</v>
      </c>
      <c r="G142" s="32" t="s">
        <v>809</v>
      </c>
      <c r="H142" s="32">
        <v>33</v>
      </c>
      <c r="I142" s="58" t="s">
        <v>810</v>
      </c>
      <c r="J142" s="59">
        <v>1</v>
      </c>
      <c r="K142" s="60" t="s">
        <v>657</v>
      </c>
      <c r="L142" s="60"/>
      <c r="M142" s="60"/>
      <c r="N142" s="61"/>
      <c r="O142" s="62"/>
      <c r="P142" s="63">
        <v>1</v>
      </c>
      <c r="Q142" s="64"/>
      <c r="R142" s="65"/>
      <c r="S142" s="66">
        <v>1</v>
      </c>
      <c r="T142" s="42" t="s">
        <v>811</v>
      </c>
      <c r="U142" s="28">
        <v>0</v>
      </c>
      <c r="V142" s="1"/>
      <c r="W142" s="105">
        <f t="shared" si="30"/>
        <v>0</v>
      </c>
      <c r="Y142" s="105">
        <f t="shared" ref="Y142:AH148" si="33">IF(ISNUMBER(SEARCH(Y$2,$C142)),1,0)</f>
        <v>0</v>
      </c>
      <c r="Z142" s="105">
        <f t="shared" si="33"/>
        <v>0</v>
      </c>
      <c r="AA142" s="105">
        <f t="shared" si="33"/>
        <v>0</v>
      </c>
      <c r="AB142" s="105">
        <f t="shared" si="33"/>
        <v>0</v>
      </c>
      <c r="AC142" s="105">
        <f t="shared" si="33"/>
        <v>0</v>
      </c>
      <c r="AD142" s="105">
        <f t="shared" si="33"/>
        <v>0</v>
      </c>
      <c r="AE142" s="105">
        <f t="shared" si="33"/>
        <v>0</v>
      </c>
      <c r="AF142" s="105">
        <f t="shared" si="33"/>
        <v>1</v>
      </c>
      <c r="AG142" s="105">
        <f t="shared" si="33"/>
        <v>0</v>
      </c>
      <c r="AH142" s="105">
        <f t="shared" si="33"/>
        <v>0</v>
      </c>
      <c r="AI142" s="105">
        <f t="shared" ref="AI142:AQ148" si="34">IF(ISNUMBER(SEARCH(AI$2,$C142)),1,0)</f>
        <v>0</v>
      </c>
      <c r="AJ142" s="105">
        <f t="shared" si="34"/>
        <v>0</v>
      </c>
      <c r="AK142" s="105">
        <f t="shared" si="34"/>
        <v>0</v>
      </c>
      <c r="AL142" s="105">
        <f t="shared" si="34"/>
        <v>0</v>
      </c>
      <c r="AM142" s="105">
        <f t="shared" si="34"/>
        <v>0</v>
      </c>
      <c r="AN142" s="105">
        <f t="shared" si="34"/>
        <v>0</v>
      </c>
      <c r="AO142" s="105">
        <f t="shared" si="34"/>
        <v>0</v>
      </c>
      <c r="AP142" s="105">
        <f t="shared" si="34"/>
        <v>1</v>
      </c>
      <c r="AQ142" s="105">
        <f t="shared" si="34"/>
        <v>0</v>
      </c>
      <c r="AS142" s="105"/>
    </row>
    <row r="143" spans="1:45" x14ac:dyDescent="0.25">
      <c r="A143" s="56" t="s">
        <v>573</v>
      </c>
      <c r="B143" s="57" t="s">
        <v>675</v>
      </c>
      <c r="C143" s="32" t="s">
        <v>1572</v>
      </c>
      <c r="D143" s="32" t="s">
        <v>816</v>
      </c>
      <c r="E143" s="32" t="s">
        <v>817</v>
      </c>
      <c r="F143" s="32">
        <v>2012</v>
      </c>
      <c r="G143" s="32" t="s">
        <v>818</v>
      </c>
      <c r="H143" s="32">
        <v>32</v>
      </c>
      <c r="I143" s="58" t="s">
        <v>819</v>
      </c>
      <c r="J143" s="59"/>
      <c r="K143" s="60"/>
      <c r="L143" s="60"/>
      <c r="M143" s="60"/>
      <c r="N143" s="61">
        <v>1</v>
      </c>
      <c r="O143" s="62"/>
      <c r="P143" s="63"/>
      <c r="Q143" s="64">
        <v>1</v>
      </c>
      <c r="R143" s="65"/>
      <c r="S143" s="66">
        <v>1</v>
      </c>
      <c r="T143" s="42" t="s">
        <v>820</v>
      </c>
      <c r="U143" s="28">
        <v>0</v>
      </c>
      <c r="V143" s="1"/>
      <c r="W143" s="105">
        <f t="shared" si="30"/>
        <v>0</v>
      </c>
      <c r="Y143" s="105">
        <f t="shared" si="33"/>
        <v>0</v>
      </c>
      <c r="Z143" s="105">
        <f t="shared" si="33"/>
        <v>0</v>
      </c>
      <c r="AA143" s="105">
        <f t="shared" si="33"/>
        <v>0</v>
      </c>
      <c r="AB143" s="105">
        <f t="shared" si="33"/>
        <v>0</v>
      </c>
      <c r="AC143" s="105">
        <f t="shared" si="33"/>
        <v>0</v>
      </c>
      <c r="AD143" s="105">
        <f t="shared" si="33"/>
        <v>0</v>
      </c>
      <c r="AE143" s="105">
        <f t="shared" si="33"/>
        <v>0</v>
      </c>
      <c r="AF143" s="105">
        <f t="shared" si="33"/>
        <v>1</v>
      </c>
      <c r="AG143" s="105">
        <f t="shared" si="33"/>
        <v>0</v>
      </c>
      <c r="AH143" s="105">
        <f t="shared" si="33"/>
        <v>0</v>
      </c>
      <c r="AI143" s="105">
        <f t="shared" si="34"/>
        <v>0</v>
      </c>
      <c r="AJ143" s="105">
        <f t="shared" si="34"/>
        <v>1</v>
      </c>
      <c r="AK143" s="105">
        <f t="shared" si="34"/>
        <v>0</v>
      </c>
      <c r="AL143" s="105">
        <f t="shared" si="34"/>
        <v>0</v>
      </c>
      <c r="AM143" s="105">
        <f t="shared" si="34"/>
        <v>0</v>
      </c>
      <c r="AN143" s="105">
        <f t="shared" si="34"/>
        <v>0</v>
      </c>
      <c r="AO143" s="105">
        <f t="shared" si="34"/>
        <v>0</v>
      </c>
      <c r="AP143" s="105">
        <f t="shared" si="34"/>
        <v>0</v>
      </c>
      <c r="AQ143" s="105">
        <f t="shared" si="34"/>
        <v>0</v>
      </c>
      <c r="AS143" s="105"/>
    </row>
    <row r="144" spans="1:45" x14ac:dyDescent="0.25">
      <c r="A144" s="56" t="s">
        <v>573</v>
      </c>
      <c r="B144" s="57" t="s">
        <v>675</v>
      </c>
      <c r="C144" s="32" t="s">
        <v>1571</v>
      </c>
      <c r="D144" s="32" t="s">
        <v>821</v>
      </c>
      <c r="E144" s="32" t="s">
        <v>822</v>
      </c>
      <c r="F144" s="32">
        <v>2015</v>
      </c>
      <c r="G144" s="32" t="s">
        <v>726</v>
      </c>
      <c r="H144" s="32">
        <v>31</v>
      </c>
      <c r="I144" s="58" t="s">
        <v>823</v>
      </c>
      <c r="J144" s="59"/>
      <c r="K144" s="60">
        <v>1</v>
      </c>
      <c r="L144" s="60"/>
      <c r="M144" s="60"/>
      <c r="N144" s="61"/>
      <c r="O144" s="62"/>
      <c r="P144" s="63"/>
      <c r="Q144" s="64">
        <v>1</v>
      </c>
      <c r="R144" s="65"/>
      <c r="S144" s="66">
        <v>1</v>
      </c>
      <c r="T144" s="42" t="s">
        <v>824</v>
      </c>
      <c r="U144" s="28">
        <v>0</v>
      </c>
      <c r="V144" s="1"/>
      <c r="W144" s="105">
        <f t="shared" si="30"/>
        <v>0</v>
      </c>
      <c r="Y144" s="105">
        <f t="shared" si="33"/>
        <v>0</v>
      </c>
      <c r="Z144" s="105">
        <f t="shared" si="33"/>
        <v>0</v>
      </c>
      <c r="AA144" s="105">
        <f t="shared" si="33"/>
        <v>0</v>
      </c>
      <c r="AB144" s="105">
        <f t="shared" si="33"/>
        <v>0</v>
      </c>
      <c r="AC144" s="105">
        <f t="shared" si="33"/>
        <v>0</v>
      </c>
      <c r="AD144" s="105">
        <f t="shared" si="33"/>
        <v>0</v>
      </c>
      <c r="AE144" s="105">
        <f t="shared" si="33"/>
        <v>0</v>
      </c>
      <c r="AF144" s="105">
        <f t="shared" si="33"/>
        <v>1</v>
      </c>
      <c r="AG144" s="105">
        <f t="shared" si="33"/>
        <v>0</v>
      </c>
      <c r="AH144" s="105">
        <f t="shared" si="33"/>
        <v>0</v>
      </c>
      <c r="AI144" s="105">
        <f t="shared" si="34"/>
        <v>0</v>
      </c>
      <c r="AJ144" s="105">
        <f t="shared" si="34"/>
        <v>0</v>
      </c>
      <c r="AK144" s="105">
        <f t="shared" si="34"/>
        <v>0</v>
      </c>
      <c r="AL144" s="105">
        <f t="shared" si="34"/>
        <v>0</v>
      </c>
      <c r="AM144" s="105">
        <f t="shared" si="34"/>
        <v>0</v>
      </c>
      <c r="AN144" s="105">
        <f t="shared" si="34"/>
        <v>0</v>
      </c>
      <c r="AO144" s="105">
        <f t="shared" si="34"/>
        <v>0</v>
      </c>
      <c r="AP144" s="105">
        <f t="shared" si="34"/>
        <v>0</v>
      </c>
      <c r="AQ144" s="105">
        <f t="shared" si="34"/>
        <v>0</v>
      </c>
      <c r="AS144" s="105"/>
    </row>
    <row r="145" spans="1:45" x14ac:dyDescent="0.25">
      <c r="A145" s="56" t="s">
        <v>573</v>
      </c>
      <c r="B145" s="57" t="s">
        <v>675</v>
      </c>
      <c r="C145" s="32" t="s">
        <v>1571</v>
      </c>
      <c r="D145" s="32" t="s">
        <v>825</v>
      </c>
      <c r="E145" s="32" t="s">
        <v>826</v>
      </c>
      <c r="F145" s="32">
        <v>2013</v>
      </c>
      <c r="G145" s="32" t="s">
        <v>716</v>
      </c>
      <c r="H145" s="32">
        <v>30</v>
      </c>
      <c r="I145" s="58" t="s">
        <v>827</v>
      </c>
      <c r="J145" s="59"/>
      <c r="K145" s="60">
        <v>1</v>
      </c>
      <c r="L145" s="60"/>
      <c r="M145" s="60"/>
      <c r="N145" s="61"/>
      <c r="O145" s="62"/>
      <c r="P145" s="63"/>
      <c r="Q145" s="64">
        <v>1</v>
      </c>
      <c r="R145" s="65"/>
      <c r="S145" s="66">
        <v>1</v>
      </c>
      <c r="T145" s="42" t="s">
        <v>828</v>
      </c>
      <c r="U145" s="28">
        <v>0</v>
      </c>
      <c r="V145" s="1"/>
      <c r="W145" s="105">
        <f t="shared" si="30"/>
        <v>0</v>
      </c>
      <c r="Y145" s="105">
        <f t="shared" si="33"/>
        <v>0</v>
      </c>
      <c r="Z145" s="105">
        <f t="shared" si="33"/>
        <v>0</v>
      </c>
      <c r="AA145" s="105">
        <f t="shared" si="33"/>
        <v>0</v>
      </c>
      <c r="AB145" s="105">
        <f t="shared" si="33"/>
        <v>0</v>
      </c>
      <c r="AC145" s="105">
        <f t="shared" si="33"/>
        <v>0</v>
      </c>
      <c r="AD145" s="105">
        <f t="shared" si="33"/>
        <v>0</v>
      </c>
      <c r="AE145" s="105">
        <f t="shared" si="33"/>
        <v>0</v>
      </c>
      <c r="AF145" s="105">
        <f t="shared" si="33"/>
        <v>1</v>
      </c>
      <c r="AG145" s="105">
        <f t="shared" si="33"/>
        <v>0</v>
      </c>
      <c r="AH145" s="105">
        <f t="shared" si="33"/>
        <v>0</v>
      </c>
      <c r="AI145" s="105">
        <f t="shared" si="34"/>
        <v>0</v>
      </c>
      <c r="AJ145" s="105">
        <f t="shared" si="34"/>
        <v>0</v>
      </c>
      <c r="AK145" s="105">
        <f t="shared" si="34"/>
        <v>0</v>
      </c>
      <c r="AL145" s="105">
        <f t="shared" si="34"/>
        <v>0</v>
      </c>
      <c r="AM145" s="105">
        <f t="shared" si="34"/>
        <v>0</v>
      </c>
      <c r="AN145" s="105">
        <f t="shared" si="34"/>
        <v>0</v>
      </c>
      <c r="AO145" s="105">
        <f t="shared" si="34"/>
        <v>0</v>
      </c>
      <c r="AP145" s="105">
        <f t="shared" si="34"/>
        <v>0</v>
      </c>
      <c r="AQ145" s="105">
        <f t="shared" si="34"/>
        <v>0</v>
      </c>
      <c r="AS145" s="105"/>
    </row>
    <row r="146" spans="1:45" x14ac:dyDescent="0.25">
      <c r="A146" s="56" t="s">
        <v>573</v>
      </c>
      <c r="B146" s="57" t="s">
        <v>675</v>
      </c>
      <c r="C146" s="32" t="s">
        <v>1571</v>
      </c>
      <c r="D146" s="32" t="s">
        <v>833</v>
      </c>
      <c r="E146" s="32" t="s">
        <v>834</v>
      </c>
      <c r="F146" s="32">
        <v>2012</v>
      </c>
      <c r="G146" s="32" t="s">
        <v>716</v>
      </c>
      <c r="H146" s="32">
        <v>29</v>
      </c>
      <c r="I146" s="58" t="s">
        <v>835</v>
      </c>
      <c r="J146" s="59">
        <v>1</v>
      </c>
      <c r="K146" s="60" t="s">
        <v>657</v>
      </c>
      <c r="L146" s="60"/>
      <c r="M146" s="60"/>
      <c r="N146" s="61"/>
      <c r="O146" s="62"/>
      <c r="P146" s="63"/>
      <c r="Q146" s="64"/>
      <c r="R146" s="65">
        <v>1</v>
      </c>
      <c r="S146" s="66"/>
      <c r="T146" s="42" t="s">
        <v>836</v>
      </c>
      <c r="U146" s="28">
        <v>0</v>
      </c>
      <c r="V146" s="1"/>
      <c r="W146" s="105">
        <f t="shared" si="30"/>
        <v>0</v>
      </c>
      <c r="Y146" s="105">
        <f t="shared" si="33"/>
        <v>0</v>
      </c>
      <c r="Z146" s="105">
        <f t="shared" si="33"/>
        <v>0</v>
      </c>
      <c r="AA146" s="105">
        <f t="shared" si="33"/>
        <v>0</v>
      </c>
      <c r="AB146" s="105">
        <f t="shared" si="33"/>
        <v>0</v>
      </c>
      <c r="AC146" s="105">
        <f t="shared" si="33"/>
        <v>0</v>
      </c>
      <c r="AD146" s="105">
        <f t="shared" si="33"/>
        <v>0</v>
      </c>
      <c r="AE146" s="105">
        <f t="shared" si="33"/>
        <v>0</v>
      </c>
      <c r="AF146" s="105">
        <f t="shared" si="33"/>
        <v>1</v>
      </c>
      <c r="AG146" s="105">
        <f t="shared" si="33"/>
        <v>0</v>
      </c>
      <c r="AH146" s="105">
        <f t="shared" si="33"/>
        <v>0</v>
      </c>
      <c r="AI146" s="105">
        <f t="shared" si="34"/>
        <v>0</v>
      </c>
      <c r="AJ146" s="105">
        <f t="shared" si="34"/>
        <v>0</v>
      </c>
      <c r="AK146" s="105">
        <f t="shared" si="34"/>
        <v>0</v>
      </c>
      <c r="AL146" s="105">
        <f t="shared" si="34"/>
        <v>0</v>
      </c>
      <c r="AM146" s="105">
        <f t="shared" si="34"/>
        <v>0</v>
      </c>
      <c r="AN146" s="105">
        <f t="shared" si="34"/>
        <v>0</v>
      </c>
      <c r="AO146" s="105">
        <f t="shared" si="34"/>
        <v>0</v>
      </c>
      <c r="AP146" s="105">
        <f t="shared" si="34"/>
        <v>0</v>
      </c>
      <c r="AQ146" s="105">
        <f t="shared" si="34"/>
        <v>0</v>
      </c>
      <c r="AS146" s="105"/>
    </row>
    <row r="147" spans="1:45" x14ac:dyDescent="0.25">
      <c r="A147" s="56" t="s">
        <v>573</v>
      </c>
      <c r="B147" s="57" t="s">
        <v>675</v>
      </c>
      <c r="C147" s="32" t="s">
        <v>1572</v>
      </c>
      <c r="D147" s="32" t="s">
        <v>841</v>
      </c>
      <c r="E147" s="32" t="s">
        <v>842</v>
      </c>
      <c r="F147" s="32">
        <v>2012</v>
      </c>
      <c r="G147" s="32" t="s">
        <v>692</v>
      </c>
      <c r="H147" s="32">
        <v>28</v>
      </c>
      <c r="I147" s="58" t="s">
        <v>843</v>
      </c>
      <c r="J147" s="59"/>
      <c r="K147" s="60" t="s">
        <v>657</v>
      </c>
      <c r="L147" s="60"/>
      <c r="M147" s="60"/>
      <c r="N147" s="61">
        <v>1</v>
      </c>
      <c r="O147" s="62"/>
      <c r="P147" s="63"/>
      <c r="Q147" s="64">
        <v>1</v>
      </c>
      <c r="R147" s="65"/>
      <c r="S147" s="66">
        <v>1</v>
      </c>
      <c r="T147" s="42" t="s">
        <v>844</v>
      </c>
      <c r="U147" s="28">
        <v>0</v>
      </c>
      <c r="V147" s="1"/>
      <c r="W147" s="105">
        <f t="shared" si="30"/>
        <v>0</v>
      </c>
      <c r="Y147" s="105">
        <f t="shared" si="33"/>
        <v>0</v>
      </c>
      <c r="Z147" s="105">
        <f t="shared" si="33"/>
        <v>0</v>
      </c>
      <c r="AA147" s="105">
        <f t="shared" si="33"/>
        <v>0</v>
      </c>
      <c r="AB147" s="105">
        <f t="shared" si="33"/>
        <v>0</v>
      </c>
      <c r="AC147" s="105">
        <f t="shared" si="33"/>
        <v>0</v>
      </c>
      <c r="AD147" s="105">
        <f t="shared" si="33"/>
        <v>0</v>
      </c>
      <c r="AE147" s="105">
        <f t="shared" si="33"/>
        <v>0</v>
      </c>
      <c r="AF147" s="105">
        <f t="shared" si="33"/>
        <v>1</v>
      </c>
      <c r="AG147" s="105">
        <f t="shared" si="33"/>
        <v>0</v>
      </c>
      <c r="AH147" s="105">
        <f t="shared" si="33"/>
        <v>0</v>
      </c>
      <c r="AI147" s="105">
        <f t="shared" si="34"/>
        <v>0</v>
      </c>
      <c r="AJ147" s="105">
        <f t="shared" si="34"/>
        <v>1</v>
      </c>
      <c r="AK147" s="105">
        <f t="shared" si="34"/>
        <v>0</v>
      </c>
      <c r="AL147" s="105">
        <f t="shared" si="34"/>
        <v>0</v>
      </c>
      <c r="AM147" s="105">
        <f t="shared" si="34"/>
        <v>0</v>
      </c>
      <c r="AN147" s="105">
        <f t="shared" si="34"/>
        <v>0</v>
      </c>
      <c r="AO147" s="105">
        <f t="shared" si="34"/>
        <v>0</v>
      </c>
      <c r="AP147" s="105">
        <f t="shared" si="34"/>
        <v>0</v>
      </c>
      <c r="AQ147" s="105">
        <f t="shared" si="34"/>
        <v>0</v>
      </c>
      <c r="AS147" s="105"/>
    </row>
    <row r="148" spans="1:45" x14ac:dyDescent="0.25">
      <c r="A148" s="56" t="s">
        <v>573</v>
      </c>
      <c r="B148" s="57" t="s">
        <v>675</v>
      </c>
      <c r="C148" s="32" t="s">
        <v>1571</v>
      </c>
      <c r="D148" s="32" t="s">
        <v>845</v>
      </c>
      <c r="E148" s="32" t="s">
        <v>846</v>
      </c>
      <c r="F148" s="32">
        <v>2012</v>
      </c>
      <c r="G148" s="32" t="s">
        <v>761</v>
      </c>
      <c r="H148" s="32">
        <v>27</v>
      </c>
      <c r="I148" s="58" t="s">
        <v>847</v>
      </c>
      <c r="J148" s="59">
        <v>1</v>
      </c>
      <c r="K148" s="60" t="s">
        <v>657</v>
      </c>
      <c r="L148" s="60"/>
      <c r="M148" s="60"/>
      <c r="N148" s="61"/>
      <c r="O148" s="62">
        <v>1</v>
      </c>
      <c r="P148" s="63"/>
      <c r="Q148" s="64"/>
      <c r="R148" s="65"/>
      <c r="S148" s="66">
        <v>1</v>
      </c>
      <c r="T148" s="42" t="s">
        <v>848</v>
      </c>
      <c r="U148" s="28">
        <v>0</v>
      </c>
      <c r="V148" s="1"/>
      <c r="W148" s="105">
        <f t="shared" si="30"/>
        <v>0</v>
      </c>
      <c r="Y148" s="105">
        <f t="shared" si="33"/>
        <v>0</v>
      </c>
      <c r="Z148" s="105">
        <f t="shared" si="33"/>
        <v>0</v>
      </c>
      <c r="AA148" s="105">
        <f t="shared" si="33"/>
        <v>0</v>
      </c>
      <c r="AB148" s="105">
        <f t="shared" si="33"/>
        <v>0</v>
      </c>
      <c r="AC148" s="105">
        <f t="shared" si="33"/>
        <v>0</v>
      </c>
      <c r="AD148" s="105">
        <f t="shared" si="33"/>
        <v>0</v>
      </c>
      <c r="AE148" s="105">
        <f t="shared" si="33"/>
        <v>0</v>
      </c>
      <c r="AF148" s="105">
        <f t="shared" si="33"/>
        <v>1</v>
      </c>
      <c r="AG148" s="105">
        <f t="shared" si="33"/>
        <v>0</v>
      </c>
      <c r="AH148" s="105">
        <f t="shared" si="33"/>
        <v>0</v>
      </c>
      <c r="AI148" s="105">
        <f t="shared" si="34"/>
        <v>0</v>
      </c>
      <c r="AJ148" s="105">
        <f t="shared" si="34"/>
        <v>0</v>
      </c>
      <c r="AK148" s="105">
        <f t="shared" si="34"/>
        <v>0</v>
      </c>
      <c r="AL148" s="105">
        <f t="shared" si="34"/>
        <v>0</v>
      </c>
      <c r="AM148" s="105">
        <f t="shared" si="34"/>
        <v>0</v>
      </c>
      <c r="AN148" s="105">
        <f t="shared" si="34"/>
        <v>0</v>
      </c>
      <c r="AO148" s="105">
        <f t="shared" si="34"/>
        <v>0</v>
      </c>
      <c r="AP148" s="105">
        <f t="shared" si="34"/>
        <v>0</v>
      </c>
      <c r="AQ148" s="105">
        <f t="shared" si="34"/>
        <v>0</v>
      </c>
      <c r="AS148" s="105"/>
    </row>
    <row r="149" spans="1:45" x14ac:dyDescent="0.25">
      <c r="A149" s="56" t="s">
        <v>573</v>
      </c>
      <c r="B149" s="57" t="s">
        <v>675</v>
      </c>
      <c r="C149" s="32" t="s">
        <v>1571</v>
      </c>
      <c r="D149" s="32" t="s">
        <v>849</v>
      </c>
      <c r="E149" s="32" t="s">
        <v>850</v>
      </c>
      <c r="F149" s="32">
        <v>2012</v>
      </c>
      <c r="G149" s="32" t="s">
        <v>716</v>
      </c>
      <c r="H149" s="32">
        <v>27</v>
      </c>
      <c r="I149" s="58" t="s">
        <v>851</v>
      </c>
      <c r="J149" s="59">
        <v>1</v>
      </c>
      <c r="K149" s="60" t="s">
        <v>657</v>
      </c>
      <c r="L149" s="60"/>
      <c r="M149" s="60"/>
      <c r="N149" s="61"/>
      <c r="O149" s="62"/>
      <c r="P149" s="63"/>
      <c r="Q149" s="64">
        <v>1</v>
      </c>
      <c r="R149" s="65"/>
      <c r="S149" s="66">
        <v>1</v>
      </c>
      <c r="T149" s="42" t="s">
        <v>852</v>
      </c>
      <c r="U149" s="28">
        <v>0</v>
      </c>
      <c r="V149" s="1"/>
      <c r="W149" s="105">
        <f t="shared" si="30"/>
        <v>0</v>
      </c>
      <c r="Y149" s="105">
        <f t="shared" ref="Y149:AH157" si="35">IF(ISNUMBER(SEARCH(Y$2,$C149)),1,0)</f>
        <v>0</v>
      </c>
      <c r="Z149" s="105">
        <f t="shared" si="35"/>
        <v>0</v>
      </c>
      <c r="AA149" s="105">
        <f t="shared" si="35"/>
        <v>0</v>
      </c>
      <c r="AB149" s="105">
        <f t="shared" si="35"/>
        <v>0</v>
      </c>
      <c r="AC149" s="105">
        <f t="shared" si="35"/>
        <v>0</v>
      </c>
      <c r="AD149" s="105">
        <f t="shared" si="35"/>
        <v>0</v>
      </c>
      <c r="AE149" s="105">
        <f t="shared" si="35"/>
        <v>0</v>
      </c>
      <c r="AF149" s="105">
        <f t="shared" si="35"/>
        <v>1</v>
      </c>
      <c r="AG149" s="105">
        <f t="shared" si="35"/>
        <v>0</v>
      </c>
      <c r="AH149" s="105">
        <f t="shared" si="35"/>
        <v>0</v>
      </c>
      <c r="AI149" s="105">
        <f t="shared" ref="AI149:AQ157" si="36">IF(ISNUMBER(SEARCH(AI$2,$C149)),1,0)</f>
        <v>0</v>
      </c>
      <c r="AJ149" s="105">
        <f t="shared" si="36"/>
        <v>0</v>
      </c>
      <c r="AK149" s="105">
        <f t="shared" si="36"/>
        <v>0</v>
      </c>
      <c r="AL149" s="105">
        <f t="shared" si="36"/>
        <v>0</v>
      </c>
      <c r="AM149" s="105">
        <f t="shared" si="36"/>
        <v>0</v>
      </c>
      <c r="AN149" s="105">
        <f t="shared" si="36"/>
        <v>0</v>
      </c>
      <c r="AO149" s="105">
        <f t="shared" si="36"/>
        <v>0</v>
      </c>
      <c r="AP149" s="105">
        <f t="shared" si="36"/>
        <v>0</v>
      </c>
      <c r="AQ149" s="105">
        <f t="shared" si="36"/>
        <v>0</v>
      </c>
      <c r="AS149" s="105"/>
    </row>
    <row r="150" spans="1:45" x14ac:dyDescent="0.25">
      <c r="A150" s="56" t="s">
        <v>853</v>
      </c>
      <c r="B150" s="25" t="s">
        <v>854</v>
      </c>
      <c r="C150" s="32" t="s">
        <v>1573</v>
      </c>
      <c r="D150" s="32" t="s">
        <v>855</v>
      </c>
      <c r="E150" s="32" t="s">
        <v>856</v>
      </c>
      <c r="F150" s="32">
        <v>2013</v>
      </c>
      <c r="G150" s="32" t="s">
        <v>1598</v>
      </c>
      <c r="H150" s="32">
        <v>64</v>
      </c>
      <c r="I150" s="58" t="s">
        <v>857</v>
      </c>
      <c r="J150" s="59">
        <v>1</v>
      </c>
      <c r="K150" s="60"/>
      <c r="L150" s="60"/>
      <c r="M150" s="60"/>
      <c r="N150" s="61"/>
      <c r="O150" s="62"/>
      <c r="P150" s="63">
        <v>1</v>
      </c>
      <c r="Q150" s="64"/>
      <c r="R150" s="65">
        <v>1</v>
      </c>
      <c r="S150" s="66"/>
      <c r="T150" s="42" t="s">
        <v>858</v>
      </c>
      <c r="U150" s="28">
        <v>0</v>
      </c>
      <c r="V150" s="1"/>
      <c r="W150" s="105">
        <f t="shared" si="30"/>
        <v>0</v>
      </c>
      <c r="Y150" s="105">
        <f t="shared" si="35"/>
        <v>0</v>
      </c>
      <c r="Z150" s="105">
        <f t="shared" si="35"/>
        <v>0</v>
      </c>
      <c r="AA150" s="105">
        <f t="shared" si="35"/>
        <v>0</v>
      </c>
      <c r="AB150" s="105">
        <f t="shared" si="35"/>
        <v>0</v>
      </c>
      <c r="AC150" s="105">
        <f t="shared" si="35"/>
        <v>0</v>
      </c>
      <c r="AD150" s="105">
        <f t="shared" si="35"/>
        <v>0</v>
      </c>
      <c r="AE150" s="105">
        <f t="shared" si="35"/>
        <v>1</v>
      </c>
      <c r="AF150" s="105">
        <f t="shared" si="35"/>
        <v>0</v>
      </c>
      <c r="AG150" s="105">
        <f t="shared" si="35"/>
        <v>0</v>
      </c>
      <c r="AH150" s="105">
        <f t="shared" si="35"/>
        <v>0</v>
      </c>
      <c r="AI150" s="105">
        <f t="shared" si="36"/>
        <v>0</v>
      </c>
      <c r="AJ150" s="105">
        <f t="shared" si="36"/>
        <v>0</v>
      </c>
      <c r="AK150" s="105">
        <f t="shared" si="36"/>
        <v>0</v>
      </c>
      <c r="AL150" s="105">
        <f t="shared" si="36"/>
        <v>1</v>
      </c>
      <c r="AM150" s="105">
        <f t="shared" si="36"/>
        <v>0</v>
      </c>
      <c r="AN150" s="105">
        <f t="shared" si="36"/>
        <v>0</v>
      </c>
      <c r="AO150" s="105">
        <f t="shared" si="36"/>
        <v>0</v>
      </c>
      <c r="AP150" s="105">
        <f t="shared" si="36"/>
        <v>0</v>
      </c>
      <c r="AQ150" s="105">
        <f t="shared" si="36"/>
        <v>0</v>
      </c>
      <c r="AS150" s="105"/>
    </row>
    <row r="151" spans="1:45" x14ac:dyDescent="0.25">
      <c r="A151" s="56" t="s">
        <v>853</v>
      </c>
      <c r="B151" s="25" t="s">
        <v>854</v>
      </c>
      <c r="C151" s="32" t="s">
        <v>1574</v>
      </c>
      <c r="D151" s="32" t="s">
        <v>859</v>
      </c>
      <c r="E151" s="32" t="s">
        <v>860</v>
      </c>
      <c r="F151" s="32">
        <v>2012</v>
      </c>
      <c r="G151" s="32" t="s">
        <v>1599</v>
      </c>
      <c r="H151" s="32">
        <v>39</v>
      </c>
      <c r="I151" s="58" t="s">
        <v>861</v>
      </c>
      <c r="J151" s="59"/>
      <c r="K151" s="60">
        <v>1</v>
      </c>
      <c r="L151" s="60"/>
      <c r="M151" s="60"/>
      <c r="N151" s="61"/>
      <c r="O151" s="62"/>
      <c r="P151" s="63">
        <v>1</v>
      </c>
      <c r="Q151" s="64"/>
      <c r="R151" s="65"/>
      <c r="S151" s="66">
        <v>1</v>
      </c>
      <c r="T151" s="42" t="s">
        <v>862</v>
      </c>
      <c r="U151" s="28">
        <v>0</v>
      </c>
      <c r="V151" s="1"/>
      <c r="W151" s="105">
        <f t="shared" si="30"/>
        <v>0</v>
      </c>
      <c r="Y151" s="105">
        <f t="shared" si="35"/>
        <v>0</v>
      </c>
      <c r="Z151" s="105">
        <f t="shared" si="35"/>
        <v>0</v>
      </c>
      <c r="AA151" s="105">
        <f t="shared" si="35"/>
        <v>0</v>
      </c>
      <c r="AB151" s="105">
        <f t="shared" si="35"/>
        <v>0</v>
      </c>
      <c r="AC151" s="105">
        <f t="shared" si="35"/>
        <v>0</v>
      </c>
      <c r="AD151" s="105">
        <f t="shared" si="35"/>
        <v>0</v>
      </c>
      <c r="AE151" s="105">
        <f t="shared" si="35"/>
        <v>1</v>
      </c>
      <c r="AF151" s="105">
        <f t="shared" si="35"/>
        <v>0</v>
      </c>
      <c r="AG151" s="105">
        <f t="shared" si="35"/>
        <v>0</v>
      </c>
      <c r="AH151" s="105">
        <f t="shared" si="35"/>
        <v>0</v>
      </c>
      <c r="AI151" s="105">
        <f t="shared" si="36"/>
        <v>0</v>
      </c>
      <c r="AJ151" s="105">
        <f t="shared" si="36"/>
        <v>0</v>
      </c>
      <c r="AK151" s="105">
        <f t="shared" si="36"/>
        <v>0</v>
      </c>
      <c r="AL151" s="105">
        <f t="shared" si="36"/>
        <v>0</v>
      </c>
      <c r="AM151" s="105">
        <f t="shared" si="36"/>
        <v>0</v>
      </c>
      <c r="AN151" s="105">
        <f t="shared" si="36"/>
        <v>0</v>
      </c>
      <c r="AO151" s="105">
        <f t="shared" si="36"/>
        <v>0</v>
      </c>
      <c r="AP151" s="105">
        <f t="shared" si="36"/>
        <v>0</v>
      </c>
      <c r="AQ151" s="105">
        <f t="shared" si="36"/>
        <v>0</v>
      </c>
      <c r="AS151" s="105"/>
    </row>
    <row r="152" spans="1:45" x14ac:dyDescent="0.25">
      <c r="A152" s="56" t="s">
        <v>853</v>
      </c>
      <c r="B152" s="25" t="s">
        <v>854</v>
      </c>
      <c r="C152" s="32" t="s">
        <v>1573</v>
      </c>
      <c r="D152" s="32" t="s">
        <v>863</v>
      </c>
      <c r="E152" s="32" t="s">
        <v>864</v>
      </c>
      <c r="F152" s="32">
        <v>2014</v>
      </c>
      <c r="G152" s="32" t="s">
        <v>1598</v>
      </c>
      <c r="H152" s="32">
        <v>32</v>
      </c>
      <c r="I152" s="58" t="s">
        <v>865</v>
      </c>
      <c r="J152" s="59">
        <v>1</v>
      </c>
      <c r="K152" s="60"/>
      <c r="L152" s="60"/>
      <c r="M152" s="60"/>
      <c r="N152" s="61"/>
      <c r="O152" s="62"/>
      <c r="P152" s="63">
        <v>1</v>
      </c>
      <c r="Q152" s="64"/>
      <c r="R152" s="65">
        <v>1</v>
      </c>
      <c r="S152" s="66"/>
      <c r="T152" s="42" t="s">
        <v>866</v>
      </c>
      <c r="U152" s="28">
        <v>0</v>
      </c>
      <c r="V152" s="1"/>
      <c r="W152" s="105">
        <f t="shared" si="30"/>
        <v>0</v>
      </c>
      <c r="Y152" s="105">
        <f t="shared" si="35"/>
        <v>0</v>
      </c>
      <c r="Z152" s="105">
        <f t="shared" si="35"/>
        <v>0</v>
      </c>
      <c r="AA152" s="105">
        <f t="shared" si="35"/>
        <v>0</v>
      </c>
      <c r="AB152" s="105">
        <f t="shared" si="35"/>
        <v>0</v>
      </c>
      <c r="AC152" s="105">
        <f t="shared" si="35"/>
        <v>0</v>
      </c>
      <c r="AD152" s="105">
        <f t="shared" si="35"/>
        <v>0</v>
      </c>
      <c r="AE152" s="105">
        <f t="shared" si="35"/>
        <v>1</v>
      </c>
      <c r="AF152" s="105">
        <f t="shared" si="35"/>
        <v>0</v>
      </c>
      <c r="AG152" s="105">
        <f t="shared" si="35"/>
        <v>0</v>
      </c>
      <c r="AH152" s="105">
        <f t="shared" si="35"/>
        <v>0</v>
      </c>
      <c r="AI152" s="105">
        <f t="shared" si="36"/>
        <v>0</v>
      </c>
      <c r="AJ152" s="105">
        <f t="shared" si="36"/>
        <v>0</v>
      </c>
      <c r="AK152" s="105">
        <f t="shared" si="36"/>
        <v>0</v>
      </c>
      <c r="AL152" s="105">
        <f t="shared" si="36"/>
        <v>1</v>
      </c>
      <c r="AM152" s="105">
        <f t="shared" si="36"/>
        <v>0</v>
      </c>
      <c r="AN152" s="105">
        <f t="shared" si="36"/>
        <v>0</v>
      </c>
      <c r="AO152" s="105">
        <f t="shared" si="36"/>
        <v>0</v>
      </c>
      <c r="AP152" s="105">
        <f t="shared" si="36"/>
        <v>0</v>
      </c>
      <c r="AQ152" s="105">
        <f t="shared" si="36"/>
        <v>0</v>
      </c>
      <c r="AS152" s="105"/>
    </row>
    <row r="153" spans="1:45" ht="18.75" x14ac:dyDescent="0.3">
      <c r="A153" s="56" t="s">
        <v>853</v>
      </c>
      <c r="B153" s="25" t="s">
        <v>854</v>
      </c>
      <c r="C153" s="32" t="s">
        <v>1575</v>
      </c>
      <c r="D153" s="32" t="s">
        <v>867</v>
      </c>
      <c r="E153" s="32" t="s">
        <v>868</v>
      </c>
      <c r="F153" s="32">
        <v>2012</v>
      </c>
      <c r="G153" s="32" t="s">
        <v>1600</v>
      </c>
      <c r="H153" s="32">
        <v>29</v>
      </c>
      <c r="I153" s="58" t="s">
        <v>869</v>
      </c>
      <c r="J153" s="59"/>
      <c r="K153" s="60"/>
      <c r="L153" s="60"/>
      <c r="M153" s="60">
        <v>1</v>
      </c>
      <c r="N153" s="61"/>
      <c r="O153" s="62">
        <v>1</v>
      </c>
      <c r="P153" s="63"/>
      <c r="Q153" s="33"/>
      <c r="R153" s="65"/>
      <c r="S153" s="34">
        <v>1</v>
      </c>
      <c r="T153" s="42" t="s">
        <v>870</v>
      </c>
      <c r="U153" s="28">
        <v>0</v>
      </c>
      <c r="V153" s="1"/>
      <c r="W153" s="105">
        <f t="shared" si="30"/>
        <v>0</v>
      </c>
      <c r="Y153" s="105">
        <f t="shared" si="35"/>
        <v>0</v>
      </c>
      <c r="Z153" s="105">
        <f t="shared" si="35"/>
        <v>0</v>
      </c>
      <c r="AA153" s="105">
        <f t="shared" si="35"/>
        <v>0</v>
      </c>
      <c r="AB153" s="105">
        <f t="shared" si="35"/>
        <v>0</v>
      </c>
      <c r="AC153" s="105">
        <f t="shared" si="35"/>
        <v>0</v>
      </c>
      <c r="AD153" s="105">
        <f t="shared" si="35"/>
        <v>0</v>
      </c>
      <c r="AE153" s="105">
        <f t="shared" si="35"/>
        <v>1</v>
      </c>
      <c r="AF153" s="105">
        <f t="shared" si="35"/>
        <v>0</v>
      </c>
      <c r="AG153" s="105">
        <f t="shared" si="35"/>
        <v>0</v>
      </c>
      <c r="AH153" s="105">
        <f t="shared" si="35"/>
        <v>0</v>
      </c>
      <c r="AI153" s="105">
        <f t="shared" si="36"/>
        <v>0</v>
      </c>
      <c r="AJ153" s="105">
        <f t="shared" si="36"/>
        <v>0</v>
      </c>
      <c r="AK153" s="105">
        <f t="shared" si="36"/>
        <v>0</v>
      </c>
      <c r="AL153" s="105">
        <f t="shared" si="36"/>
        <v>0</v>
      </c>
      <c r="AM153" s="105">
        <f t="shared" si="36"/>
        <v>0</v>
      </c>
      <c r="AN153" s="105">
        <f t="shared" si="36"/>
        <v>0</v>
      </c>
      <c r="AO153" s="105">
        <f t="shared" si="36"/>
        <v>0</v>
      </c>
      <c r="AP153" s="105">
        <f t="shared" si="36"/>
        <v>0</v>
      </c>
      <c r="AQ153" s="105">
        <f t="shared" si="36"/>
        <v>1</v>
      </c>
      <c r="AS153" s="105"/>
    </row>
    <row r="154" spans="1:45" ht="18.75" x14ac:dyDescent="0.3">
      <c r="A154" s="56" t="s">
        <v>853</v>
      </c>
      <c r="B154" s="25" t="s">
        <v>854</v>
      </c>
      <c r="C154" s="32" t="s">
        <v>1573</v>
      </c>
      <c r="D154" s="32" t="s">
        <v>871</v>
      </c>
      <c r="E154" s="32" t="s">
        <v>872</v>
      </c>
      <c r="F154" s="32">
        <v>2012</v>
      </c>
      <c r="G154" s="32" t="s">
        <v>1598</v>
      </c>
      <c r="H154" s="32">
        <v>26</v>
      </c>
      <c r="I154" s="58" t="s">
        <v>873</v>
      </c>
      <c r="J154" s="59"/>
      <c r="K154" s="60"/>
      <c r="L154" s="60"/>
      <c r="M154" s="60">
        <v>1</v>
      </c>
      <c r="N154" s="61"/>
      <c r="O154" s="38"/>
      <c r="P154" s="63">
        <v>1</v>
      </c>
      <c r="Q154" s="64"/>
      <c r="R154" s="65"/>
      <c r="S154" s="34">
        <v>1</v>
      </c>
      <c r="T154" s="42" t="s">
        <v>874</v>
      </c>
      <c r="U154" s="28">
        <v>0</v>
      </c>
      <c r="V154" s="1"/>
      <c r="W154" s="105">
        <f t="shared" si="30"/>
        <v>0</v>
      </c>
      <c r="Y154" s="105">
        <f t="shared" si="35"/>
        <v>0</v>
      </c>
      <c r="Z154" s="105">
        <f t="shared" si="35"/>
        <v>0</v>
      </c>
      <c r="AA154" s="105">
        <f t="shared" si="35"/>
        <v>0</v>
      </c>
      <c r="AB154" s="105">
        <f t="shared" si="35"/>
        <v>0</v>
      </c>
      <c r="AC154" s="105">
        <f t="shared" si="35"/>
        <v>0</v>
      </c>
      <c r="AD154" s="105">
        <f t="shared" si="35"/>
        <v>0</v>
      </c>
      <c r="AE154" s="105">
        <f t="shared" si="35"/>
        <v>1</v>
      </c>
      <c r="AF154" s="105">
        <f t="shared" si="35"/>
        <v>0</v>
      </c>
      <c r="AG154" s="105">
        <f t="shared" si="35"/>
        <v>0</v>
      </c>
      <c r="AH154" s="105">
        <f t="shared" si="35"/>
        <v>0</v>
      </c>
      <c r="AI154" s="105">
        <f t="shared" si="36"/>
        <v>0</v>
      </c>
      <c r="AJ154" s="105">
        <f t="shared" si="36"/>
        <v>0</v>
      </c>
      <c r="AK154" s="105">
        <f t="shared" si="36"/>
        <v>0</v>
      </c>
      <c r="AL154" s="105">
        <f t="shared" si="36"/>
        <v>1</v>
      </c>
      <c r="AM154" s="105">
        <f t="shared" si="36"/>
        <v>0</v>
      </c>
      <c r="AN154" s="105">
        <f t="shared" si="36"/>
        <v>0</v>
      </c>
      <c r="AO154" s="105">
        <f t="shared" si="36"/>
        <v>0</v>
      </c>
      <c r="AP154" s="105">
        <f t="shared" si="36"/>
        <v>0</v>
      </c>
      <c r="AQ154" s="105">
        <f t="shared" si="36"/>
        <v>0</v>
      </c>
      <c r="AS154" s="105"/>
    </row>
    <row r="155" spans="1:45" ht="18.75" x14ac:dyDescent="0.3">
      <c r="A155" s="56" t="s">
        <v>853</v>
      </c>
      <c r="B155" s="25" t="s">
        <v>854</v>
      </c>
      <c r="C155" s="32" t="s">
        <v>1573</v>
      </c>
      <c r="D155" s="32" t="s">
        <v>879</v>
      </c>
      <c r="E155" s="32" t="s">
        <v>880</v>
      </c>
      <c r="F155" s="32">
        <v>2014</v>
      </c>
      <c r="G155" s="32" t="s">
        <v>1598</v>
      </c>
      <c r="H155" s="32">
        <v>24</v>
      </c>
      <c r="I155" s="58" t="s">
        <v>881</v>
      </c>
      <c r="J155" s="59"/>
      <c r="K155" s="60"/>
      <c r="L155" s="60">
        <v>1</v>
      </c>
      <c r="M155" s="60"/>
      <c r="N155" s="61"/>
      <c r="O155" s="62"/>
      <c r="P155" s="63">
        <v>1</v>
      </c>
      <c r="Q155" s="33"/>
      <c r="R155" s="65">
        <v>1</v>
      </c>
      <c r="S155" s="34"/>
      <c r="T155" s="42" t="s">
        <v>882</v>
      </c>
      <c r="U155" s="28">
        <v>0</v>
      </c>
      <c r="V155" s="1"/>
      <c r="W155" s="105">
        <f t="shared" si="30"/>
        <v>0</v>
      </c>
      <c r="Y155" s="105">
        <f t="shared" si="35"/>
        <v>0</v>
      </c>
      <c r="Z155" s="105">
        <f t="shared" si="35"/>
        <v>0</v>
      </c>
      <c r="AA155" s="105">
        <f t="shared" si="35"/>
        <v>0</v>
      </c>
      <c r="AB155" s="105">
        <f t="shared" si="35"/>
        <v>0</v>
      </c>
      <c r="AC155" s="105">
        <f t="shared" si="35"/>
        <v>0</v>
      </c>
      <c r="AD155" s="105">
        <f t="shared" si="35"/>
        <v>0</v>
      </c>
      <c r="AE155" s="105">
        <f t="shared" si="35"/>
        <v>1</v>
      </c>
      <c r="AF155" s="105">
        <f t="shared" si="35"/>
        <v>0</v>
      </c>
      <c r="AG155" s="105">
        <f t="shared" si="35"/>
        <v>0</v>
      </c>
      <c r="AH155" s="105">
        <f t="shared" si="35"/>
        <v>0</v>
      </c>
      <c r="AI155" s="105">
        <f t="shared" si="36"/>
        <v>0</v>
      </c>
      <c r="AJ155" s="105">
        <f t="shared" si="36"/>
        <v>0</v>
      </c>
      <c r="AK155" s="105">
        <f t="shared" si="36"/>
        <v>0</v>
      </c>
      <c r="AL155" s="105">
        <f t="shared" si="36"/>
        <v>1</v>
      </c>
      <c r="AM155" s="105">
        <f t="shared" si="36"/>
        <v>0</v>
      </c>
      <c r="AN155" s="105">
        <f t="shared" si="36"/>
        <v>0</v>
      </c>
      <c r="AO155" s="105">
        <f t="shared" si="36"/>
        <v>0</v>
      </c>
      <c r="AP155" s="105">
        <f t="shared" si="36"/>
        <v>0</v>
      </c>
      <c r="AQ155" s="105">
        <f t="shared" si="36"/>
        <v>0</v>
      </c>
      <c r="AS155" s="105"/>
    </row>
    <row r="156" spans="1:45" ht="18.75" x14ac:dyDescent="0.3">
      <c r="A156" s="56" t="s">
        <v>853</v>
      </c>
      <c r="B156" s="25" t="s">
        <v>854</v>
      </c>
      <c r="C156" s="32" t="s">
        <v>1573</v>
      </c>
      <c r="D156" s="32" t="s">
        <v>887</v>
      </c>
      <c r="E156" s="32" t="s">
        <v>888</v>
      </c>
      <c r="F156" s="32">
        <v>2012</v>
      </c>
      <c r="G156" s="32" t="s">
        <v>1601</v>
      </c>
      <c r="H156" s="32">
        <v>22</v>
      </c>
      <c r="I156" s="58" t="s">
        <v>889</v>
      </c>
      <c r="J156" s="59">
        <v>1</v>
      </c>
      <c r="K156" s="60"/>
      <c r="L156" s="60"/>
      <c r="M156" s="60"/>
      <c r="N156" s="61"/>
      <c r="O156" s="62"/>
      <c r="P156" s="35">
        <v>1</v>
      </c>
      <c r="Q156" s="64"/>
      <c r="R156" s="65"/>
      <c r="S156" s="34">
        <v>1</v>
      </c>
      <c r="T156" s="67" t="s">
        <v>890</v>
      </c>
      <c r="U156" s="28">
        <v>0</v>
      </c>
      <c r="V156" s="1"/>
      <c r="W156" s="105">
        <f t="shared" si="30"/>
        <v>0</v>
      </c>
      <c r="Y156" s="105">
        <f t="shared" si="35"/>
        <v>0</v>
      </c>
      <c r="Z156" s="105">
        <f t="shared" si="35"/>
        <v>0</v>
      </c>
      <c r="AA156" s="105">
        <f t="shared" si="35"/>
        <v>0</v>
      </c>
      <c r="AB156" s="105">
        <f t="shared" si="35"/>
        <v>0</v>
      </c>
      <c r="AC156" s="105">
        <f t="shared" si="35"/>
        <v>0</v>
      </c>
      <c r="AD156" s="105">
        <f t="shared" si="35"/>
        <v>0</v>
      </c>
      <c r="AE156" s="105">
        <f t="shared" si="35"/>
        <v>1</v>
      </c>
      <c r="AF156" s="105">
        <f t="shared" si="35"/>
        <v>0</v>
      </c>
      <c r="AG156" s="105">
        <f t="shared" si="35"/>
        <v>0</v>
      </c>
      <c r="AH156" s="105">
        <f t="shared" si="35"/>
        <v>0</v>
      </c>
      <c r="AI156" s="105">
        <f t="shared" si="36"/>
        <v>0</v>
      </c>
      <c r="AJ156" s="105">
        <f t="shared" si="36"/>
        <v>0</v>
      </c>
      <c r="AK156" s="105">
        <f t="shared" si="36"/>
        <v>0</v>
      </c>
      <c r="AL156" s="105">
        <f t="shared" si="36"/>
        <v>1</v>
      </c>
      <c r="AM156" s="105">
        <f t="shared" si="36"/>
        <v>0</v>
      </c>
      <c r="AN156" s="105">
        <f t="shared" si="36"/>
        <v>0</v>
      </c>
      <c r="AO156" s="105">
        <f t="shared" si="36"/>
        <v>0</v>
      </c>
      <c r="AP156" s="105">
        <f t="shared" si="36"/>
        <v>0</v>
      </c>
      <c r="AQ156" s="105">
        <f t="shared" si="36"/>
        <v>0</v>
      </c>
      <c r="AS156" s="105"/>
    </row>
    <row r="157" spans="1:45" ht="18.75" x14ac:dyDescent="0.3">
      <c r="A157" s="56" t="s">
        <v>853</v>
      </c>
      <c r="B157" s="25" t="s">
        <v>854</v>
      </c>
      <c r="C157" s="32" t="s">
        <v>1573</v>
      </c>
      <c r="D157" s="32" t="s">
        <v>894</v>
      </c>
      <c r="E157" s="32" t="s">
        <v>895</v>
      </c>
      <c r="F157" s="32">
        <v>2014</v>
      </c>
      <c r="G157" s="32" t="s">
        <v>1598</v>
      </c>
      <c r="H157" s="32">
        <v>19</v>
      </c>
      <c r="I157" s="58" t="s">
        <v>896</v>
      </c>
      <c r="J157" s="59"/>
      <c r="K157" s="60">
        <v>1</v>
      </c>
      <c r="L157" s="23"/>
      <c r="M157" s="60"/>
      <c r="N157" s="61"/>
      <c r="O157" s="62"/>
      <c r="P157" s="35"/>
      <c r="Q157" s="64">
        <v>1</v>
      </c>
      <c r="R157" s="65">
        <v>1</v>
      </c>
      <c r="S157" s="34"/>
      <c r="T157" s="24" t="s">
        <v>897</v>
      </c>
      <c r="U157" s="28">
        <v>0</v>
      </c>
      <c r="V157" s="1"/>
      <c r="W157" s="105">
        <f t="shared" si="30"/>
        <v>0</v>
      </c>
      <c r="Y157" s="105">
        <f t="shared" si="35"/>
        <v>0</v>
      </c>
      <c r="Z157" s="105">
        <f t="shared" si="35"/>
        <v>0</v>
      </c>
      <c r="AA157" s="105">
        <f t="shared" si="35"/>
        <v>0</v>
      </c>
      <c r="AB157" s="105">
        <f t="shared" si="35"/>
        <v>0</v>
      </c>
      <c r="AC157" s="105">
        <f t="shared" si="35"/>
        <v>0</v>
      </c>
      <c r="AD157" s="105">
        <f t="shared" si="35"/>
        <v>0</v>
      </c>
      <c r="AE157" s="105">
        <f t="shared" si="35"/>
        <v>1</v>
      </c>
      <c r="AF157" s="105">
        <f t="shared" si="35"/>
        <v>0</v>
      </c>
      <c r="AG157" s="105">
        <f t="shared" si="35"/>
        <v>0</v>
      </c>
      <c r="AH157" s="105">
        <f t="shared" si="35"/>
        <v>0</v>
      </c>
      <c r="AI157" s="105">
        <f t="shared" si="36"/>
        <v>0</v>
      </c>
      <c r="AJ157" s="105">
        <f t="shared" si="36"/>
        <v>0</v>
      </c>
      <c r="AK157" s="105">
        <f t="shared" si="36"/>
        <v>0</v>
      </c>
      <c r="AL157" s="105">
        <f t="shared" si="36"/>
        <v>1</v>
      </c>
      <c r="AM157" s="105">
        <f t="shared" si="36"/>
        <v>0</v>
      </c>
      <c r="AN157" s="105">
        <f t="shared" si="36"/>
        <v>0</v>
      </c>
      <c r="AO157" s="105">
        <f t="shared" si="36"/>
        <v>0</v>
      </c>
      <c r="AP157" s="105">
        <f t="shared" si="36"/>
        <v>0</v>
      </c>
      <c r="AQ157" s="105">
        <f t="shared" si="36"/>
        <v>0</v>
      </c>
      <c r="AS157" s="105"/>
    </row>
    <row r="158" spans="1:45" x14ac:dyDescent="0.25">
      <c r="A158" s="56" t="s">
        <v>853</v>
      </c>
      <c r="B158" s="57" t="s">
        <v>854</v>
      </c>
      <c r="C158" s="32" t="s">
        <v>1573</v>
      </c>
      <c r="D158" s="32" t="s">
        <v>898</v>
      </c>
      <c r="E158" s="32" t="s">
        <v>899</v>
      </c>
      <c r="F158" s="32">
        <v>2012</v>
      </c>
      <c r="G158" s="32" t="s">
        <v>1598</v>
      </c>
      <c r="H158" s="32">
        <v>17</v>
      </c>
      <c r="I158" s="58" t="s">
        <v>900</v>
      </c>
      <c r="J158" s="59"/>
      <c r="K158" s="60">
        <v>1</v>
      </c>
      <c r="L158" s="60"/>
      <c r="M158" s="60"/>
      <c r="N158" s="61"/>
      <c r="O158" s="62"/>
      <c r="P158" s="63">
        <v>1</v>
      </c>
      <c r="Q158" s="64"/>
      <c r="R158" s="65"/>
      <c r="S158" s="66">
        <v>1</v>
      </c>
      <c r="T158" s="24" t="s">
        <v>901</v>
      </c>
      <c r="U158" s="28">
        <v>0</v>
      </c>
      <c r="V158" s="1"/>
      <c r="W158" s="105">
        <f t="shared" si="30"/>
        <v>0</v>
      </c>
      <c r="Y158" s="105">
        <f t="shared" ref="Y158:AH167" si="37">IF(ISNUMBER(SEARCH(Y$2,$C158)),1,0)</f>
        <v>0</v>
      </c>
      <c r="Z158" s="105">
        <f t="shared" si="37"/>
        <v>0</v>
      </c>
      <c r="AA158" s="105">
        <f t="shared" si="37"/>
        <v>0</v>
      </c>
      <c r="AB158" s="105">
        <f t="shared" si="37"/>
        <v>0</v>
      </c>
      <c r="AC158" s="105">
        <f t="shared" si="37"/>
        <v>0</v>
      </c>
      <c r="AD158" s="105">
        <f t="shared" si="37"/>
        <v>0</v>
      </c>
      <c r="AE158" s="105">
        <f t="shared" si="37"/>
        <v>1</v>
      </c>
      <c r="AF158" s="105">
        <f t="shared" si="37"/>
        <v>0</v>
      </c>
      <c r="AG158" s="105">
        <f t="shared" si="37"/>
        <v>0</v>
      </c>
      <c r="AH158" s="105">
        <f t="shared" si="37"/>
        <v>0</v>
      </c>
      <c r="AI158" s="105">
        <f t="shared" ref="AI158:AQ167" si="38">IF(ISNUMBER(SEARCH(AI$2,$C158)),1,0)</f>
        <v>0</v>
      </c>
      <c r="AJ158" s="105">
        <f t="shared" si="38"/>
        <v>0</v>
      </c>
      <c r="AK158" s="105">
        <f t="shared" si="38"/>
        <v>0</v>
      </c>
      <c r="AL158" s="105">
        <f t="shared" si="38"/>
        <v>1</v>
      </c>
      <c r="AM158" s="105">
        <f t="shared" si="38"/>
        <v>0</v>
      </c>
      <c r="AN158" s="105">
        <f t="shared" si="38"/>
        <v>0</v>
      </c>
      <c r="AO158" s="105">
        <f t="shared" si="38"/>
        <v>0</v>
      </c>
      <c r="AP158" s="105">
        <f t="shared" si="38"/>
        <v>0</v>
      </c>
      <c r="AQ158" s="105">
        <f t="shared" si="38"/>
        <v>0</v>
      </c>
      <c r="AS158" s="105"/>
    </row>
    <row r="159" spans="1:45" x14ac:dyDescent="0.25">
      <c r="A159" s="56" t="s">
        <v>853</v>
      </c>
      <c r="B159" s="57" t="s">
        <v>854</v>
      </c>
      <c r="C159" s="32" t="s">
        <v>1573</v>
      </c>
      <c r="D159" s="32" t="s">
        <v>902</v>
      </c>
      <c r="E159" s="32" t="s">
        <v>903</v>
      </c>
      <c r="F159" s="32">
        <v>2014</v>
      </c>
      <c r="G159" s="32" t="s">
        <v>1603</v>
      </c>
      <c r="H159" s="32">
        <v>16</v>
      </c>
      <c r="I159" s="58" t="s">
        <v>904</v>
      </c>
      <c r="J159" s="59">
        <v>1</v>
      </c>
      <c r="K159" s="60"/>
      <c r="L159" s="60"/>
      <c r="M159" s="60"/>
      <c r="N159" s="61"/>
      <c r="O159" s="62"/>
      <c r="P159" s="63">
        <v>1</v>
      </c>
      <c r="Q159" s="64"/>
      <c r="R159" s="65">
        <v>1</v>
      </c>
      <c r="S159" s="66"/>
      <c r="T159" s="24" t="s">
        <v>905</v>
      </c>
      <c r="U159" s="28">
        <v>0</v>
      </c>
      <c r="V159" s="1"/>
      <c r="W159" s="105">
        <f t="shared" si="30"/>
        <v>0</v>
      </c>
      <c r="Y159" s="105">
        <f t="shared" si="37"/>
        <v>0</v>
      </c>
      <c r="Z159" s="105">
        <f t="shared" si="37"/>
        <v>0</v>
      </c>
      <c r="AA159" s="105">
        <f t="shared" si="37"/>
        <v>0</v>
      </c>
      <c r="AB159" s="105">
        <f t="shared" si="37"/>
        <v>0</v>
      </c>
      <c r="AC159" s="105">
        <f t="shared" si="37"/>
        <v>0</v>
      </c>
      <c r="AD159" s="105">
        <f t="shared" si="37"/>
        <v>0</v>
      </c>
      <c r="AE159" s="105">
        <f t="shared" si="37"/>
        <v>1</v>
      </c>
      <c r="AF159" s="105">
        <f t="shared" si="37"/>
        <v>0</v>
      </c>
      <c r="AG159" s="105">
        <f t="shared" si="37"/>
        <v>0</v>
      </c>
      <c r="AH159" s="105">
        <f t="shared" si="37"/>
        <v>0</v>
      </c>
      <c r="AI159" s="105">
        <f t="shared" si="38"/>
        <v>0</v>
      </c>
      <c r="AJ159" s="105">
        <f t="shared" si="38"/>
        <v>0</v>
      </c>
      <c r="AK159" s="105">
        <f t="shared" si="38"/>
        <v>0</v>
      </c>
      <c r="AL159" s="105">
        <f t="shared" si="38"/>
        <v>1</v>
      </c>
      <c r="AM159" s="105">
        <f t="shared" si="38"/>
        <v>0</v>
      </c>
      <c r="AN159" s="105">
        <f t="shared" si="38"/>
        <v>0</v>
      </c>
      <c r="AO159" s="105">
        <f t="shared" si="38"/>
        <v>0</v>
      </c>
      <c r="AP159" s="105">
        <f t="shared" si="38"/>
        <v>0</v>
      </c>
      <c r="AQ159" s="105">
        <f t="shared" si="38"/>
        <v>0</v>
      </c>
      <c r="AS159" s="105"/>
    </row>
    <row r="160" spans="1:45" x14ac:dyDescent="0.25">
      <c r="A160" s="56" t="s">
        <v>853</v>
      </c>
      <c r="B160" s="25" t="s">
        <v>906</v>
      </c>
      <c r="C160" s="32" t="s">
        <v>1577</v>
      </c>
      <c r="D160" s="32" t="s">
        <v>907</v>
      </c>
      <c r="E160" s="32" t="s">
        <v>908</v>
      </c>
      <c r="F160" s="32">
        <v>2013</v>
      </c>
      <c r="G160" s="32" t="s">
        <v>1604</v>
      </c>
      <c r="H160" s="32">
        <v>45</v>
      </c>
      <c r="I160" s="58" t="s">
        <v>909</v>
      </c>
      <c r="J160" s="59">
        <v>1</v>
      </c>
      <c r="K160" s="60"/>
      <c r="L160" s="60"/>
      <c r="M160" s="60"/>
      <c r="N160" s="61"/>
      <c r="O160" s="62"/>
      <c r="P160" s="63"/>
      <c r="Q160" s="64">
        <v>1</v>
      </c>
      <c r="R160" s="65">
        <v>1</v>
      </c>
      <c r="S160" s="66"/>
      <c r="T160" s="24" t="s">
        <v>910</v>
      </c>
      <c r="U160" s="28">
        <v>0</v>
      </c>
      <c r="V160" s="1"/>
      <c r="W160" s="105">
        <f t="shared" si="30"/>
        <v>0</v>
      </c>
      <c r="Y160" s="105">
        <f t="shared" si="37"/>
        <v>0</v>
      </c>
      <c r="Z160" s="105">
        <f t="shared" si="37"/>
        <v>0</v>
      </c>
      <c r="AA160" s="105">
        <f t="shared" si="37"/>
        <v>0</v>
      </c>
      <c r="AB160" s="105">
        <f t="shared" si="37"/>
        <v>0</v>
      </c>
      <c r="AC160" s="105">
        <f t="shared" si="37"/>
        <v>0</v>
      </c>
      <c r="AD160" s="105">
        <f t="shared" si="37"/>
        <v>0</v>
      </c>
      <c r="AE160" s="105">
        <f t="shared" si="37"/>
        <v>0</v>
      </c>
      <c r="AF160" s="105">
        <f t="shared" si="37"/>
        <v>0</v>
      </c>
      <c r="AG160" s="105">
        <f t="shared" si="37"/>
        <v>0</v>
      </c>
      <c r="AH160" s="105">
        <f t="shared" si="37"/>
        <v>0</v>
      </c>
      <c r="AI160" s="105">
        <f t="shared" si="38"/>
        <v>0</v>
      </c>
      <c r="AJ160" s="105">
        <f t="shared" si="38"/>
        <v>0</v>
      </c>
      <c r="AK160" s="105">
        <f t="shared" si="38"/>
        <v>0</v>
      </c>
      <c r="AL160" s="105">
        <f t="shared" si="38"/>
        <v>0</v>
      </c>
      <c r="AM160" s="105">
        <f t="shared" si="38"/>
        <v>0</v>
      </c>
      <c r="AN160" s="105">
        <f t="shared" si="38"/>
        <v>0</v>
      </c>
      <c r="AO160" s="105">
        <f t="shared" si="38"/>
        <v>0</v>
      </c>
      <c r="AP160" s="105">
        <f t="shared" si="38"/>
        <v>0</v>
      </c>
      <c r="AQ160" s="105">
        <f t="shared" si="38"/>
        <v>1</v>
      </c>
      <c r="AS160" s="105"/>
    </row>
    <row r="161" spans="1:45" x14ac:dyDescent="0.25">
      <c r="A161" s="56" t="s">
        <v>853</v>
      </c>
      <c r="B161" s="25" t="s">
        <v>906</v>
      </c>
      <c r="C161" s="32" t="s">
        <v>1578</v>
      </c>
      <c r="D161" s="32" t="s">
        <v>914</v>
      </c>
      <c r="E161" s="32" t="s">
        <v>915</v>
      </c>
      <c r="F161" s="32">
        <v>2015</v>
      </c>
      <c r="G161" s="32" t="s">
        <v>1605</v>
      </c>
      <c r="H161" s="32">
        <v>34</v>
      </c>
      <c r="I161" s="58" t="s">
        <v>916</v>
      </c>
      <c r="J161" s="59"/>
      <c r="K161" s="60">
        <v>1</v>
      </c>
      <c r="L161" s="60"/>
      <c r="M161" s="60"/>
      <c r="N161" s="61"/>
      <c r="O161" s="62"/>
      <c r="P161" s="63">
        <v>1</v>
      </c>
      <c r="Q161" s="64"/>
      <c r="R161" s="65"/>
      <c r="S161" s="66">
        <v>1</v>
      </c>
      <c r="T161" s="24" t="s">
        <v>917</v>
      </c>
      <c r="U161" s="28">
        <v>0</v>
      </c>
      <c r="V161" s="1"/>
      <c r="W161" s="105">
        <f t="shared" si="30"/>
        <v>0</v>
      </c>
      <c r="Y161" s="105">
        <f t="shared" si="37"/>
        <v>0</v>
      </c>
      <c r="Z161" s="105">
        <f t="shared" si="37"/>
        <v>0</v>
      </c>
      <c r="AA161" s="105">
        <f t="shared" si="37"/>
        <v>0</v>
      </c>
      <c r="AB161" s="105">
        <f t="shared" si="37"/>
        <v>0</v>
      </c>
      <c r="AC161" s="105">
        <f t="shared" si="37"/>
        <v>0</v>
      </c>
      <c r="AD161" s="105">
        <f t="shared" si="37"/>
        <v>0</v>
      </c>
      <c r="AE161" s="105">
        <f t="shared" si="37"/>
        <v>0</v>
      </c>
      <c r="AF161" s="105">
        <f t="shared" si="37"/>
        <v>0</v>
      </c>
      <c r="AG161" s="105">
        <f t="shared" si="37"/>
        <v>0</v>
      </c>
      <c r="AH161" s="105">
        <f t="shared" si="37"/>
        <v>0</v>
      </c>
      <c r="AI161" s="105">
        <f t="shared" si="38"/>
        <v>0</v>
      </c>
      <c r="AJ161" s="105">
        <f t="shared" si="38"/>
        <v>1</v>
      </c>
      <c r="AK161" s="105">
        <f t="shared" si="38"/>
        <v>0</v>
      </c>
      <c r="AL161" s="105">
        <f t="shared" si="38"/>
        <v>0</v>
      </c>
      <c r="AM161" s="105">
        <f t="shared" si="38"/>
        <v>0</v>
      </c>
      <c r="AN161" s="105">
        <f t="shared" si="38"/>
        <v>0</v>
      </c>
      <c r="AO161" s="105">
        <f t="shared" si="38"/>
        <v>0</v>
      </c>
      <c r="AP161" s="105">
        <f t="shared" si="38"/>
        <v>0</v>
      </c>
      <c r="AQ161" s="105">
        <f t="shared" si="38"/>
        <v>1</v>
      </c>
      <c r="AS161" s="105"/>
    </row>
    <row r="162" spans="1:45" x14ac:dyDescent="0.25">
      <c r="A162" s="56" t="s">
        <v>853</v>
      </c>
      <c r="B162" s="25" t="s">
        <v>906</v>
      </c>
      <c r="C162" s="32" t="s">
        <v>1569</v>
      </c>
      <c r="D162" s="32" t="s">
        <v>667</v>
      </c>
      <c r="E162" s="32" t="s">
        <v>668</v>
      </c>
      <c r="F162" s="32">
        <v>2014</v>
      </c>
      <c r="G162" s="32" t="s">
        <v>669</v>
      </c>
      <c r="H162" s="32">
        <v>33</v>
      </c>
      <c r="I162" s="58" t="s">
        <v>918</v>
      </c>
      <c r="J162" s="59"/>
      <c r="K162" s="60"/>
      <c r="L162" s="60"/>
      <c r="M162" s="60"/>
      <c r="N162" s="61">
        <v>1</v>
      </c>
      <c r="O162" s="62"/>
      <c r="P162" s="63">
        <v>1</v>
      </c>
      <c r="Q162" s="64"/>
      <c r="R162" s="65">
        <v>1</v>
      </c>
      <c r="S162" s="66"/>
      <c r="T162" s="24" t="s">
        <v>919</v>
      </c>
      <c r="U162" s="28">
        <v>0</v>
      </c>
      <c r="V162" s="1"/>
      <c r="W162" s="105">
        <f t="shared" si="30"/>
        <v>0</v>
      </c>
      <c r="Y162" s="105">
        <f t="shared" si="37"/>
        <v>0</v>
      </c>
      <c r="Z162" s="105">
        <f t="shared" si="37"/>
        <v>0</v>
      </c>
      <c r="AA162" s="105">
        <f t="shared" si="37"/>
        <v>0</v>
      </c>
      <c r="AB162" s="105">
        <f t="shared" si="37"/>
        <v>0</v>
      </c>
      <c r="AC162" s="105">
        <f t="shared" si="37"/>
        <v>0</v>
      </c>
      <c r="AD162" s="105">
        <f t="shared" si="37"/>
        <v>1</v>
      </c>
      <c r="AE162" s="105">
        <f t="shared" si="37"/>
        <v>0</v>
      </c>
      <c r="AF162" s="105">
        <f t="shared" si="37"/>
        <v>0</v>
      </c>
      <c r="AG162" s="105">
        <f t="shared" si="37"/>
        <v>0</v>
      </c>
      <c r="AH162" s="105">
        <f t="shared" si="37"/>
        <v>0</v>
      </c>
      <c r="AI162" s="105">
        <f t="shared" si="38"/>
        <v>0</v>
      </c>
      <c r="AJ162" s="105">
        <f t="shared" si="38"/>
        <v>0</v>
      </c>
      <c r="AK162" s="105">
        <f t="shared" si="38"/>
        <v>0</v>
      </c>
      <c r="AL162" s="105">
        <f t="shared" si="38"/>
        <v>0</v>
      </c>
      <c r="AM162" s="105">
        <f t="shared" si="38"/>
        <v>0</v>
      </c>
      <c r="AN162" s="105">
        <f t="shared" si="38"/>
        <v>0</v>
      </c>
      <c r="AO162" s="105">
        <f t="shared" si="38"/>
        <v>0</v>
      </c>
      <c r="AP162" s="105">
        <f t="shared" si="38"/>
        <v>0</v>
      </c>
      <c r="AQ162" s="105">
        <f t="shared" si="38"/>
        <v>1</v>
      </c>
      <c r="AS162" s="105"/>
    </row>
    <row r="163" spans="1:45" x14ac:dyDescent="0.25">
      <c r="A163" s="56" t="s">
        <v>853</v>
      </c>
      <c r="B163" s="25" t="s">
        <v>906</v>
      </c>
      <c r="C163" s="32" t="s">
        <v>1546</v>
      </c>
      <c r="D163" s="32" t="s">
        <v>920</v>
      </c>
      <c r="E163" s="32" t="s">
        <v>921</v>
      </c>
      <c r="F163" s="32">
        <v>2013</v>
      </c>
      <c r="G163" s="32" t="s">
        <v>430</v>
      </c>
      <c r="H163" s="32">
        <v>31</v>
      </c>
      <c r="I163" s="58"/>
      <c r="J163" s="59">
        <v>1</v>
      </c>
      <c r="K163" s="60"/>
      <c r="L163" s="60"/>
      <c r="M163" s="60"/>
      <c r="N163" s="61"/>
      <c r="O163" s="62"/>
      <c r="P163" s="63">
        <v>1</v>
      </c>
      <c r="Q163" s="64"/>
      <c r="R163" s="65"/>
      <c r="S163" s="66">
        <v>1</v>
      </c>
      <c r="T163" s="24" t="s">
        <v>922</v>
      </c>
      <c r="U163" s="28">
        <v>0</v>
      </c>
      <c r="V163" s="1"/>
      <c r="W163" s="105">
        <f t="shared" si="30"/>
        <v>0</v>
      </c>
      <c r="Y163" s="105">
        <f t="shared" si="37"/>
        <v>0</v>
      </c>
      <c r="Z163" s="105">
        <f t="shared" si="37"/>
        <v>0</v>
      </c>
      <c r="AA163" s="105">
        <f t="shared" si="37"/>
        <v>0</v>
      </c>
      <c r="AB163" s="105">
        <f t="shared" si="37"/>
        <v>0</v>
      </c>
      <c r="AC163" s="105">
        <f t="shared" si="37"/>
        <v>0</v>
      </c>
      <c r="AD163" s="105">
        <f t="shared" si="37"/>
        <v>0</v>
      </c>
      <c r="AE163" s="105">
        <f t="shared" si="37"/>
        <v>0</v>
      </c>
      <c r="AF163" s="105">
        <f t="shared" si="37"/>
        <v>0</v>
      </c>
      <c r="AG163" s="105">
        <f t="shared" si="37"/>
        <v>0</v>
      </c>
      <c r="AH163" s="105">
        <f t="shared" si="37"/>
        <v>0</v>
      </c>
      <c r="AI163" s="105">
        <f t="shared" si="38"/>
        <v>1</v>
      </c>
      <c r="AJ163" s="105">
        <f t="shared" si="38"/>
        <v>1</v>
      </c>
      <c r="AK163" s="105">
        <f t="shared" si="38"/>
        <v>0</v>
      </c>
      <c r="AL163" s="105">
        <f t="shared" si="38"/>
        <v>0</v>
      </c>
      <c r="AM163" s="105">
        <f t="shared" si="38"/>
        <v>0</v>
      </c>
      <c r="AN163" s="105">
        <f t="shared" si="38"/>
        <v>0</v>
      </c>
      <c r="AO163" s="105">
        <f t="shared" si="38"/>
        <v>0</v>
      </c>
      <c r="AP163" s="105">
        <f t="shared" si="38"/>
        <v>0</v>
      </c>
      <c r="AQ163" s="105">
        <f t="shared" si="38"/>
        <v>1</v>
      </c>
      <c r="AS163" s="105"/>
    </row>
    <row r="164" spans="1:45" x14ac:dyDescent="0.25">
      <c r="A164" s="56" t="s">
        <v>853</v>
      </c>
      <c r="B164" s="25" t="s">
        <v>906</v>
      </c>
      <c r="C164" s="32" t="s">
        <v>1578</v>
      </c>
      <c r="D164" s="32" t="s">
        <v>926</v>
      </c>
      <c r="E164" s="32" t="s">
        <v>927</v>
      </c>
      <c r="F164" s="32">
        <v>2015</v>
      </c>
      <c r="G164" s="32" t="s">
        <v>1606</v>
      </c>
      <c r="H164" s="32">
        <v>29</v>
      </c>
      <c r="I164" s="58" t="s">
        <v>928</v>
      </c>
      <c r="J164" s="59"/>
      <c r="K164" s="60">
        <v>1</v>
      </c>
      <c r="L164" s="60"/>
      <c r="M164" s="60"/>
      <c r="N164" s="61"/>
      <c r="O164" s="62"/>
      <c r="P164" s="63"/>
      <c r="Q164" s="64">
        <v>1</v>
      </c>
      <c r="R164" s="65"/>
      <c r="S164" s="66">
        <v>1</v>
      </c>
      <c r="T164" s="24" t="s">
        <v>929</v>
      </c>
      <c r="U164" s="28">
        <v>0</v>
      </c>
      <c r="V164" s="1"/>
      <c r="W164" s="105">
        <f t="shared" si="30"/>
        <v>0</v>
      </c>
      <c r="Y164" s="105">
        <f t="shared" si="37"/>
        <v>0</v>
      </c>
      <c r="Z164" s="105">
        <f t="shared" si="37"/>
        <v>0</v>
      </c>
      <c r="AA164" s="105">
        <f t="shared" si="37"/>
        <v>0</v>
      </c>
      <c r="AB164" s="105">
        <f t="shared" si="37"/>
        <v>0</v>
      </c>
      <c r="AC164" s="105">
        <f t="shared" si="37"/>
        <v>0</v>
      </c>
      <c r="AD164" s="105">
        <f t="shared" si="37"/>
        <v>0</v>
      </c>
      <c r="AE164" s="105">
        <f t="shared" si="37"/>
        <v>0</v>
      </c>
      <c r="AF164" s="105">
        <f t="shared" si="37"/>
        <v>0</v>
      </c>
      <c r="AG164" s="105">
        <f t="shared" si="37"/>
        <v>0</v>
      </c>
      <c r="AH164" s="105">
        <f t="shared" si="37"/>
        <v>0</v>
      </c>
      <c r="AI164" s="105">
        <f t="shared" si="38"/>
        <v>0</v>
      </c>
      <c r="AJ164" s="105">
        <f t="shared" si="38"/>
        <v>1</v>
      </c>
      <c r="AK164" s="105">
        <f t="shared" si="38"/>
        <v>0</v>
      </c>
      <c r="AL164" s="105">
        <f t="shared" si="38"/>
        <v>0</v>
      </c>
      <c r="AM164" s="105">
        <f t="shared" si="38"/>
        <v>0</v>
      </c>
      <c r="AN164" s="105">
        <f t="shared" si="38"/>
        <v>0</v>
      </c>
      <c r="AO164" s="105">
        <f t="shared" si="38"/>
        <v>0</v>
      </c>
      <c r="AP164" s="105">
        <f t="shared" si="38"/>
        <v>0</v>
      </c>
      <c r="AQ164" s="105">
        <f t="shared" si="38"/>
        <v>1</v>
      </c>
      <c r="AS164" s="105"/>
    </row>
    <row r="165" spans="1:45" x14ac:dyDescent="0.25">
      <c r="A165" s="56" t="s">
        <v>853</v>
      </c>
      <c r="B165" s="25" t="s">
        <v>906</v>
      </c>
      <c r="C165" s="32" t="s">
        <v>1578</v>
      </c>
      <c r="D165" s="32" t="s">
        <v>930</v>
      </c>
      <c r="E165" s="32" t="s">
        <v>931</v>
      </c>
      <c r="F165" s="32">
        <v>2012</v>
      </c>
      <c r="G165" s="32" t="s">
        <v>1607</v>
      </c>
      <c r="H165" s="32">
        <v>26</v>
      </c>
      <c r="I165" s="58" t="s">
        <v>932</v>
      </c>
      <c r="J165" s="59"/>
      <c r="K165" s="60"/>
      <c r="L165" s="60"/>
      <c r="M165" s="60">
        <v>1</v>
      </c>
      <c r="N165" s="61"/>
      <c r="O165" s="62"/>
      <c r="P165" s="63"/>
      <c r="Q165" s="64">
        <v>1</v>
      </c>
      <c r="R165" s="65">
        <v>1</v>
      </c>
      <c r="S165" s="66"/>
      <c r="T165" s="24" t="s">
        <v>933</v>
      </c>
      <c r="U165" s="28">
        <v>0</v>
      </c>
      <c r="V165" s="1"/>
      <c r="W165" s="105">
        <f t="shared" si="30"/>
        <v>0</v>
      </c>
      <c r="Y165" s="105">
        <f t="shared" si="37"/>
        <v>0</v>
      </c>
      <c r="Z165" s="105">
        <f t="shared" si="37"/>
        <v>0</v>
      </c>
      <c r="AA165" s="105">
        <f t="shared" si="37"/>
        <v>0</v>
      </c>
      <c r="AB165" s="105">
        <f t="shared" si="37"/>
        <v>0</v>
      </c>
      <c r="AC165" s="105">
        <f t="shared" si="37"/>
        <v>0</v>
      </c>
      <c r="AD165" s="105">
        <f t="shared" si="37"/>
        <v>0</v>
      </c>
      <c r="AE165" s="105">
        <f t="shared" si="37"/>
        <v>0</v>
      </c>
      <c r="AF165" s="105">
        <f t="shared" si="37"/>
        <v>0</v>
      </c>
      <c r="AG165" s="105">
        <f t="shared" si="37"/>
        <v>0</v>
      </c>
      <c r="AH165" s="105">
        <f t="shared" si="37"/>
        <v>0</v>
      </c>
      <c r="AI165" s="105">
        <f t="shared" si="38"/>
        <v>0</v>
      </c>
      <c r="AJ165" s="105">
        <f t="shared" si="38"/>
        <v>1</v>
      </c>
      <c r="AK165" s="105">
        <f t="shared" si="38"/>
        <v>0</v>
      </c>
      <c r="AL165" s="105">
        <f t="shared" si="38"/>
        <v>0</v>
      </c>
      <c r="AM165" s="105">
        <f t="shared" si="38"/>
        <v>0</v>
      </c>
      <c r="AN165" s="105">
        <f t="shared" si="38"/>
        <v>0</v>
      </c>
      <c r="AO165" s="105">
        <f t="shared" si="38"/>
        <v>0</v>
      </c>
      <c r="AP165" s="105">
        <f t="shared" si="38"/>
        <v>0</v>
      </c>
      <c r="AQ165" s="105">
        <f t="shared" si="38"/>
        <v>1</v>
      </c>
      <c r="AS165" s="105"/>
    </row>
    <row r="166" spans="1:45" x14ac:dyDescent="0.25">
      <c r="A166" s="56" t="s">
        <v>853</v>
      </c>
      <c r="B166" s="25" t="s">
        <v>906</v>
      </c>
      <c r="C166" s="32" t="s">
        <v>1578</v>
      </c>
      <c r="D166" s="32" t="s">
        <v>940</v>
      </c>
      <c r="E166" s="32" t="s">
        <v>941</v>
      </c>
      <c r="F166" s="32">
        <v>2012</v>
      </c>
      <c r="G166" s="32" t="s">
        <v>1609</v>
      </c>
      <c r="H166" s="32">
        <v>23</v>
      </c>
      <c r="I166" s="58" t="s">
        <v>942</v>
      </c>
      <c r="J166" s="59"/>
      <c r="K166" s="60"/>
      <c r="L166" s="60"/>
      <c r="M166" s="60">
        <v>1</v>
      </c>
      <c r="N166" s="61"/>
      <c r="O166" s="62"/>
      <c r="P166" s="63"/>
      <c r="Q166" s="64">
        <v>1</v>
      </c>
      <c r="R166" s="65"/>
      <c r="S166" s="66">
        <v>1</v>
      </c>
      <c r="T166" s="24" t="s">
        <v>943</v>
      </c>
      <c r="U166" s="28">
        <v>0</v>
      </c>
      <c r="V166" s="1"/>
      <c r="W166" s="105">
        <f t="shared" si="30"/>
        <v>0</v>
      </c>
      <c r="Y166" s="105">
        <f t="shared" si="37"/>
        <v>0</v>
      </c>
      <c r="Z166" s="105">
        <f t="shared" si="37"/>
        <v>0</v>
      </c>
      <c r="AA166" s="105">
        <f t="shared" si="37"/>
        <v>0</v>
      </c>
      <c r="AB166" s="105">
        <f t="shared" si="37"/>
        <v>0</v>
      </c>
      <c r="AC166" s="105">
        <f t="shared" si="37"/>
        <v>0</v>
      </c>
      <c r="AD166" s="105">
        <f t="shared" si="37"/>
        <v>0</v>
      </c>
      <c r="AE166" s="105">
        <f t="shared" si="37"/>
        <v>0</v>
      </c>
      <c r="AF166" s="105">
        <f t="shared" si="37"/>
        <v>0</v>
      </c>
      <c r="AG166" s="105">
        <f t="shared" si="37"/>
        <v>0</v>
      </c>
      <c r="AH166" s="105">
        <f t="shared" si="37"/>
        <v>0</v>
      </c>
      <c r="AI166" s="105">
        <f t="shared" si="38"/>
        <v>0</v>
      </c>
      <c r="AJ166" s="105">
        <f t="shared" si="38"/>
        <v>1</v>
      </c>
      <c r="AK166" s="105">
        <f t="shared" si="38"/>
        <v>0</v>
      </c>
      <c r="AL166" s="105">
        <f t="shared" si="38"/>
        <v>0</v>
      </c>
      <c r="AM166" s="105">
        <f t="shared" si="38"/>
        <v>0</v>
      </c>
      <c r="AN166" s="105">
        <f t="shared" si="38"/>
        <v>0</v>
      </c>
      <c r="AO166" s="105">
        <f t="shared" si="38"/>
        <v>0</v>
      </c>
      <c r="AP166" s="105">
        <f t="shared" si="38"/>
        <v>0</v>
      </c>
      <c r="AQ166" s="105">
        <f t="shared" si="38"/>
        <v>1</v>
      </c>
      <c r="AS166" s="105"/>
    </row>
    <row r="167" spans="1:45" x14ac:dyDescent="0.25">
      <c r="A167" s="56" t="s">
        <v>853</v>
      </c>
      <c r="B167" s="57" t="s">
        <v>906</v>
      </c>
      <c r="C167" s="32" t="s">
        <v>1546</v>
      </c>
      <c r="D167" s="32" t="s">
        <v>947</v>
      </c>
      <c r="E167" s="32" t="s">
        <v>948</v>
      </c>
      <c r="F167" s="32">
        <v>2013</v>
      </c>
      <c r="G167" s="32" t="s">
        <v>430</v>
      </c>
      <c r="H167" s="32">
        <v>14</v>
      </c>
      <c r="I167" s="58" t="s">
        <v>949</v>
      </c>
      <c r="J167" s="59">
        <v>1</v>
      </c>
      <c r="K167" s="60"/>
      <c r="L167" s="60"/>
      <c r="M167" s="60"/>
      <c r="N167" s="61"/>
      <c r="O167" s="62"/>
      <c r="P167" s="63">
        <v>1</v>
      </c>
      <c r="Q167" s="64"/>
      <c r="R167" s="65"/>
      <c r="S167" s="66">
        <v>1</v>
      </c>
      <c r="T167" s="24" t="s">
        <v>950</v>
      </c>
      <c r="U167" s="28">
        <v>0</v>
      </c>
      <c r="V167" s="1"/>
      <c r="W167" s="105">
        <f t="shared" si="30"/>
        <v>0</v>
      </c>
      <c r="Y167" s="105">
        <f t="shared" si="37"/>
        <v>0</v>
      </c>
      <c r="Z167" s="105">
        <f t="shared" si="37"/>
        <v>0</v>
      </c>
      <c r="AA167" s="105">
        <f t="shared" si="37"/>
        <v>0</v>
      </c>
      <c r="AB167" s="105">
        <f t="shared" si="37"/>
        <v>0</v>
      </c>
      <c r="AC167" s="105">
        <f t="shared" si="37"/>
        <v>0</v>
      </c>
      <c r="AD167" s="105">
        <f t="shared" si="37"/>
        <v>0</v>
      </c>
      <c r="AE167" s="105">
        <f t="shared" si="37"/>
        <v>0</v>
      </c>
      <c r="AF167" s="105">
        <f t="shared" si="37"/>
        <v>0</v>
      </c>
      <c r="AG167" s="105">
        <f t="shared" si="37"/>
        <v>0</v>
      </c>
      <c r="AH167" s="105">
        <f t="shared" si="37"/>
        <v>0</v>
      </c>
      <c r="AI167" s="105">
        <f t="shared" si="38"/>
        <v>1</v>
      </c>
      <c r="AJ167" s="105">
        <f t="shared" si="38"/>
        <v>1</v>
      </c>
      <c r="AK167" s="105">
        <f t="shared" si="38"/>
        <v>0</v>
      </c>
      <c r="AL167" s="105">
        <f t="shared" si="38"/>
        <v>0</v>
      </c>
      <c r="AM167" s="105">
        <f t="shared" si="38"/>
        <v>0</v>
      </c>
      <c r="AN167" s="105">
        <f t="shared" si="38"/>
        <v>0</v>
      </c>
      <c r="AO167" s="105">
        <f t="shared" si="38"/>
        <v>0</v>
      </c>
      <c r="AP167" s="105">
        <f t="shared" si="38"/>
        <v>0</v>
      </c>
      <c r="AQ167" s="105">
        <f t="shared" si="38"/>
        <v>1</v>
      </c>
      <c r="AS167" s="105"/>
    </row>
    <row r="168" spans="1:45" x14ac:dyDescent="0.25">
      <c r="A168" s="56" t="s">
        <v>853</v>
      </c>
      <c r="B168" s="57" t="s">
        <v>906</v>
      </c>
      <c r="C168" s="32" t="s">
        <v>1580</v>
      </c>
      <c r="D168" s="32" t="s">
        <v>951</v>
      </c>
      <c r="E168" s="32" t="s">
        <v>952</v>
      </c>
      <c r="F168" s="32">
        <v>2012</v>
      </c>
      <c r="G168" s="32" t="s">
        <v>1610</v>
      </c>
      <c r="H168" s="32">
        <v>13</v>
      </c>
      <c r="I168" s="58" t="s">
        <v>953</v>
      </c>
      <c r="J168" s="59"/>
      <c r="K168" s="60"/>
      <c r="L168" s="60"/>
      <c r="M168" s="60">
        <v>1</v>
      </c>
      <c r="N168" s="61"/>
      <c r="O168" s="62"/>
      <c r="P168" s="63"/>
      <c r="Q168" s="64">
        <v>1</v>
      </c>
      <c r="R168" s="65"/>
      <c r="S168" s="66">
        <v>1</v>
      </c>
      <c r="T168" s="24" t="s">
        <v>954</v>
      </c>
      <c r="U168" s="28">
        <v>0</v>
      </c>
      <c r="V168" s="1"/>
      <c r="W168" s="105">
        <f t="shared" si="30"/>
        <v>0</v>
      </c>
      <c r="Y168" s="105">
        <f t="shared" ref="Y168:AH177" si="39">IF(ISNUMBER(SEARCH(Y$2,$C168)),1,0)</f>
        <v>0</v>
      </c>
      <c r="Z168" s="105">
        <f t="shared" si="39"/>
        <v>0</v>
      </c>
      <c r="AA168" s="105">
        <f t="shared" si="39"/>
        <v>0</v>
      </c>
      <c r="AB168" s="105">
        <f t="shared" si="39"/>
        <v>0</v>
      </c>
      <c r="AC168" s="105">
        <f t="shared" si="39"/>
        <v>0</v>
      </c>
      <c r="AD168" s="105">
        <f t="shared" si="39"/>
        <v>0</v>
      </c>
      <c r="AE168" s="105">
        <f t="shared" si="39"/>
        <v>0</v>
      </c>
      <c r="AF168" s="105">
        <f t="shared" si="39"/>
        <v>1</v>
      </c>
      <c r="AG168" s="105">
        <f t="shared" si="39"/>
        <v>0</v>
      </c>
      <c r="AH168" s="105">
        <f t="shared" si="39"/>
        <v>0</v>
      </c>
      <c r="AI168" s="105">
        <f t="shared" ref="AI168:AQ177" si="40">IF(ISNUMBER(SEARCH(AI$2,$C168)),1,0)</f>
        <v>0</v>
      </c>
      <c r="AJ168" s="105">
        <f t="shared" si="40"/>
        <v>0</v>
      </c>
      <c r="AK168" s="105">
        <f t="shared" si="40"/>
        <v>0</v>
      </c>
      <c r="AL168" s="105">
        <f t="shared" si="40"/>
        <v>0</v>
      </c>
      <c r="AM168" s="105">
        <f t="shared" si="40"/>
        <v>0</v>
      </c>
      <c r="AN168" s="105">
        <f t="shared" si="40"/>
        <v>0</v>
      </c>
      <c r="AO168" s="105">
        <f t="shared" si="40"/>
        <v>0</v>
      </c>
      <c r="AP168" s="105">
        <f t="shared" si="40"/>
        <v>0</v>
      </c>
      <c r="AQ168" s="105">
        <f t="shared" si="40"/>
        <v>1</v>
      </c>
      <c r="AS168" s="105"/>
    </row>
    <row r="169" spans="1:45" x14ac:dyDescent="0.25">
      <c r="A169" s="56" t="s">
        <v>853</v>
      </c>
      <c r="B169" s="57" t="s">
        <v>906</v>
      </c>
      <c r="C169" s="32" t="s">
        <v>1578</v>
      </c>
      <c r="D169" s="32" t="s">
        <v>955</v>
      </c>
      <c r="E169" s="32" t="s">
        <v>956</v>
      </c>
      <c r="F169" s="32">
        <v>2012</v>
      </c>
      <c r="G169" s="32" t="s">
        <v>1611</v>
      </c>
      <c r="H169" s="32">
        <v>13</v>
      </c>
      <c r="I169" s="58" t="s">
        <v>957</v>
      </c>
      <c r="J169" s="59">
        <v>1</v>
      </c>
      <c r="K169" s="60"/>
      <c r="L169" s="60"/>
      <c r="M169" s="60"/>
      <c r="N169" s="61"/>
      <c r="O169" s="62"/>
      <c r="P169" s="63">
        <v>1</v>
      </c>
      <c r="Q169" s="64"/>
      <c r="R169" s="65"/>
      <c r="S169" s="66">
        <v>1</v>
      </c>
      <c r="T169" s="24" t="s">
        <v>958</v>
      </c>
      <c r="U169" s="28">
        <v>0</v>
      </c>
      <c r="V169" s="1"/>
      <c r="W169" s="105">
        <f t="shared" si="30"/>
        <v>0</v>
      </c>
      <c r="Y169" s="105">
        <f t="shared" si="39"/>
        <v>0</v>
      </c>
      <c r="Z169" s="105">
        <f t="shared" si="39"/>
        <v>0</v>
      </c>
      <c r="AA169" s="105">
        <f t="shared" si="39"/>
        <v>0</v>
      </c>
      <c r="AB169" s="105">
        <f t="shared" si="39"/>
        <v>0</v>
      </c>
      <c r="AC169" s="105">
        <f t="shared" si="39"/>
        <v>0</v>
      </c>
      <c r="AD169" s="105">
        <f t="shared" si="39"/>
        <v>0</v>
      </c>
      <c r="AE169" s="105">
        <f t="shared" si="39"/>
        <v>0</v>
      </c>
      <c r="AF169" s="105">
        <f t="shared" si="39"/>
        <v>0</v>
      </c>
      <c r="AG169" s="105">
        <f t="shared" si="39"/>
        <v>0</v>
      </c>
      <c r="AH169" s="105">
        <f t="shared" si="39"/>
        <v>0</v>
      </c>
      <c r="AI169" s="105">
        <f t="shared" si="40"/>
        <v>0</v>
      </c>
      <c r="AJ169" s="105">
        <f t="shared" si="40"/>
        <v>1</v>
      </c>
      <c r="AK169" s="105">
        <f t="shared" si="40"/>
        <v>0</v>
      </c>
      <c r="AL169" s="105">
        <f t="shared" si="40"/>
        <v>0</v>
      </c>
      <c r="AM169" s="105">
        <f t="shared" si="40"/>
        <v>0</v>
      </c>
      <c r="AN169" s="105">
        <f t="shared" si="40"/>
        <v>0</v>
      </c>
      <c r="AO169" s="105">
        <f t="shared" si="40"/>
        <v>0</v>
      </c>
      <c r="AP169" s="105">
        <f t="shared" si="40"/>
        <v>0</v>
      </c>
      <c r="AQ169" s="105">
        <f t="shared" si="40"/>
        <v>1</v>
      </c>
      <c r="AS169" s="105"/>
    </row>
    <row r="170" spans="1:45" x14ac:dyDescent="0.25">
      <c r="A170" s="56" t="s">
        <v>853</v>
      </c>
      <c r="B170" s="57" t="s">
        <v>906</v>
      </c>
      <c r="C170" s="32" t="s">
        <v>1569</v>
      </c>
      <c r="D170" s="32" t="s">
        <v>959</v>
      </c>
      <c r="E170" s="32" t="s">
        <v>960</v>
      </c>
      <c r="F170" s="32">
        <v>2015</v>
      </c>
      <c r="G170" s="32" t="s">
        <v>669</v>
      </c>
      <c r="H170" s="32">
        <v>12</v>
      </c>
      <c r="I170" s="58" t="s">
        <v>961</v>
      </c>
      <c r="J170" s="59">
        <v>1</v>
      </c>
      <c r="K170" s="60"/>
      <c r="L170" s="60"/>
      <c r="M170" s="60"/>
      <c r="N170" s="61"/>
      <c r="O170" s="62"/>
      <c r="P170" s="63">
        <v>1</v>
      </c>
      <c r="Q170" s="64"/>
      <c r="R170" s="65">
        <v>1</v>
      </c>
      <c r="S170" s="66"/>
      <c r="T170" s="24" t="s">
        <v>962</v>
      </c>
      <c r="U170" s="28">
        <v>0</v>
      </c>
      <c r="V170" s="1"/>
      <c r="W170" s="105">
        <f t="shared" si="30"/>
        <v>0</v>
      </c>
      <c r="Y170" s="105">
        <f t="shared" si="39"/>
        <v>0</v>
      </c>
      <c r="Z170" s="105">
        <f t="shared" si="39"/>
        <v>0</v>
      </c>
      <c r="AA170" s="105">
        <f t="shared" si="39"/>
        <v>0</v>
      </c>
      <c r="AB170" s="105">
        <f t="shared" si="39"/>
        <v>0</v>
      </c>
      <c r="AC170" s="105">
        <f t="shared" si="39"/>
        <v>0</v>
      </c>
      <c r="AD170" s="105">
        <f t="shared" si="39"/>
        <v>1</v>
      </c>
      <c r="AE170" s="105">
        <f t="shared" si="39"/>
        <v>0</v>
      </c>
      <c r="AF170" s="105">
        <f t="shared" si="39"/>
        <v>0</v>
      </c>
      <c r="AG170" s="105">
        <f t="shared" si="39"/>
        <v>0</v>
      </c>
      <c r="AH170" s="105">
        <f t="shared" si="39"/>
        <v>0</v>
      </c>
      <c r="AI170" s="105">
        <f t="shared" si="40"/>
        <v>0</v>
      </c>
      <c r="AJ170" s="105">
        <f t="shared" si="40"/>
        <v>0</v>
      </c>
      <c r="AK170" s="105">
        <f t="shared" si="40"/>
        <v>0</v>
      </c>
      <c r="AL170" s="105">
        <f t="shared" si="40"/>
        <v>0</v>
      </c>
      <c r="AM170" s="105">
        <f t="shared" si="40"/>
        <v>0</v>
      </c>
      <c r="AN170" s="105">
        <f t="shared" si="40"/>
        <v>0</v>
      </c>
      <c r="AO170" s="105">
        <f t="shared" si="40"/>
        <v>0</v>
      </c>
      <c r="AP170" s="105">
        <f t="shared" si="40"/>
        <v>0</v>
      </c>
      <c r="AQ170" s="105">
        <f t="shared" si="40"/>
        <v>1</v>
      </c>
      <c r="AS170" s="105"/>
    </row>
    <row r="171" spans="1:45" x14ac:dyDescent="0.25">
      <c r="A171" s="56" t="s">
        <v>853</v>
      </c>
      <c r="B171" s="25" t="s">
        <v>963</v>
      </c>
      <c r="C171" s="32" t="s">
        <v>1581</v>
      </c>
      <c r="D171" s="32" t="s">
        <v>964</v>
      </c>
      <c r="E171" s="32" t="s">
        <v>965</v>
      </c>
      <c r="F171" s="32">
        <v>2012</v>
      </c>
      <c r="G171" s="32" t="s">
        <v>1612</v>
      </c>
      <c r="H171" s="32">
        <v>34</v>
      </c>
      <c r="I171" s="58"/>
      <c r="J171" s="59"/>
      <c r="K171" s="60"/>
      <c r="L171" s="60">
        <v>1</v>
      </c>
      <c r="M171" s="60"/>
      <c r="N171" s="61"/>
      <c r="O171" s="62"/>
      <c r="P171" s="63">
        <v>1</v>
      </c>
      <c r="Q171" s="64"/>
      <c r="R171" s="65"/>
      <c r="S171" s="66">
        <v>1</v>
      </c>
      <c r="T171" s="24" t="s">
        <v>966</v>
      </c>
      <c r="U171" s="28">
        <v>0</v>
      </c>
      <c r="V171" s="1"/>
      <c r="W171" s="105">
        <f t="shared" si="30"/>
        <v>0</v>
      </c>
      <c r="Y171" s="105">
        <f t="shared" si="39"/>
        <v>0</v>
      </c>
      <c r="Z171" s="105">
        <f t="shared" si="39"/>
        <v>0</v>
      </c>
      <c r="AA171" s="105">
        <f t="shared" si="39"/>
        <v>0</v>
      </c>
      <c r="AB171" s="105">
        <f t="shared" si="39"/>
        <v>0</v>
      </c>
      <c r="AC171" s="105">
        <f t="shared" si="39"/>
        <v>0</v>
      </c>
      <c r="AD171" s="105">
        <f t="shared" si="39"/>
        <v>0</v>
      </c>
      <c r="AE171" s="105">
        <f t="shared" si="39"/>
        <v>0</v>
      </c>
      <c r="AF171" s="105">
        <f t="shared" si="39"/>
        <v>0</v>
      </c>
      <c r="AG171" s="105">
        <f t="shared" si="39"/>
        <v>0</v>
      </c>
      <c r="AH171" s="105">
        <f t="shared" si="39"/>
        <v>0</v>
      </c>
      <c r="AI171" s="105">
        <f t="shared" si="40"/>
        <v>0</v>
      </c>
      <c r="AJ171" s="105">
        <f t="shared" si="40"/>
        <v>0</v>
      </c>
      <c r="AK171" s="105">
        <f t="shared" si="40"/>
        <v>0</v>
      </c>
      <c r="AL171" s="105">
        <f t="shared" si="40"/>
        <v>0</v>
      </c>
      <c r="AM171" s="105">
        <f t="shared" si="40"/>
        <v>0</v>
      </c>
      <c r="AN171" s="105">
        <f t="shared" si="40"/>
        <v>0</v>
      </c>
      <c r="AO171" s="105">
        <f t="shared" si="40"/>
        <v>1</v>
      </c>
      <c r="AP171" s="105">
        <f t="shared" si="40"/>
        <v>0</v>
      </c>
      <c r="AQ171" s="105">
        <f t="shared" si="40"/>
        <v>0</v>
      </c>
      <c r="AS171" s="105"/>
    </row>
    <row r="172" spans="1:45" x14ac:dyDescent="0.25">
      <c r="A172" s="56" t="s">
        <v>853</v>
      </c>
      <c r="B172" s="25" t="s">
        <v>963</v>
      </c>
      <c r="C172" s="32" t="s">
        <v>1582</v>
      </c>
      <c r="D172" s="32" t="s">
        <v>967</v>
      </c>
      <c r="E172" s="32" t="s">
        <v>968</v>
      </c>
      <c r="F172" s="32">
        <v>2013</v>
      </c>
      <c r="G172" s="32" t="s">
        <v>1613</v>
      </c>
      <c r="H172" s="32">
        <v>28</v>
      </c>
      <c r="I172" s="58" t="s">
        <v>969</v>
      </c>
      <c r="J172" s="59"/>
      <c r="K172" s="60"/>
      <c r="L172" s="60"/>
      <c r="M172" s="60"/>
      <c r="N172" s="61"/>
      <c r="O172" s="62"/>
      <c r="P172" s="63"/>
      <c r="Q172" s="64"/>
      <c r="R172" s="65"/>
      <c r="S172" s="66">
        <v>1</v>
      </c>
      <c r="T172" s="24" t="s">
        <v>970</v>
      </c>
      <c r="U172" s="28">
        <v>0</v>
      </c>
      <c r="V172" s="1"/>
      <c r="W172" s="105">
        <f t="shared" si="30"/>
        <v>0</v>
      </c>
      <c r="Y172" s="105">
        <f t="shared" si="39"/>
        <v>0</v>
      </c>
      <c r="Z172" s="105">
        <f t="shared" si="39"/>
        <v>0</v>
      </c>
      <c r="AA172" s="105">
        <f t="shared" si="39"/>
        <v>0</v>
      </c>
      <c r="AB172" s="105">
        <f t="shared" si="39"/>
        <v>0</v>
      </c>
      <c r="AC172" s="105">
        <f t="shared" si="39"/>
        <v>0</v>
      </c>
      <c r="AD172" s="105">
        <f t="shared" si="39"/>
        <v>0</v>
      </c>
      <c r="AE172" s="105">
        <f t="shared" si="39"/>
        <v>0</v>
      </c>
      <c r="AF172" s="105">
        <f t="shared" si="39"/>
        <v>0</v>
      </c>
      <c r="AG172" s="105">
        <f t="shared" si="39"/>
        <v>0</v>
      </c>
      <c r="AH172" s="105">
        <f t="shared" si="39"/>
        <v>0</v>
      </c>
      <c r="AI172" s="105">
        <f t="shared" si="40"/>
        <v>0</v>
      </c>
      <c r="AJ172" s="105">
        <f t="shared" si="40"/>
        <v>1</v>
      </c>
      <c r="AK172" s="105">
        <f t="shared" si="40"/>
        <v>0</v>
      </c>
      <c r="AL172" s="105">
        <f t="shared" si="40"/>
        <v>0</v>
      </c>
      <c r="AM172" s="105">
        <f t="shared" si="40"/>
        <v>0</v>
      </c>
      <c r="AN172" s="105">
        <f t="shared" si="40"/>
        <v>0</v>
      </c>
      <c r="AO172" s="105">
        <f t="shared" si="40"/>
        <v>1</v>
      </c>
      <c r="AP172" s="105">
        <f t="shared" si="40"/>
        <v>0</v>
      </c>
      <c r="AQ172" s="105">
        <f t="shared" si="40"/>
        <v>0</v>
      </c>
      <c r="AS172" s="105"/>
    </row>
    <row r="173" spans="1:45" x14ac:dyDescent="0.25">
      <c r="A173" s="56" t="s">
        <v>853</v>
      </c>
      <c r="B173" s="25" t="s">
        <v>963</v>
      </c>
      <c r="C173" s="32" t="s">
        <v>1583</v>
      </c>
      <c r="D173" s="32" t="s">
        <v>974</v>
      </c>
      <c r="E173" s="32" t="s">
        <v>975</v>
      </c>
      <c r="F173" s="32">
        <v>2015</v>
      </c>
      <c r="G173" s="32" t="s">
        <v>167</v>
      </c>
      <c r="H173" s="32">
        <v>25</v>
      </c>
      <c r="I173" s="58" t="s">
        <v>976</v>
      </c>
      <c r="J173" s="59"/>
      <c r="K173" s="60"/>
      <c r="L173" s="60"/>
      <c r="M173" s="60"/>
      <c r="N173" s="61"/>
      <c r="O173" s="62"/>
      <c r="P173" s="63"/>
      <c r="Q173" s="64"/>
      <c r="R173" s="65"/>
      <c r="S173" s="66">
        <v>1</v>
      </c>
      <c r="T173" s="24" t="s">
        <v>977</v>
      </c>
      <c r="U173" s="28">
        <v>0</v>
      </c>
      <c r="V173" s="1"/>
      <c r="W173" s="105">
        <f t="shared" si="30"/>
        <v>0</v>
      </c>
      <c r="Y173" s="105">
        <f t="shared" si="39"/>
        <v>0</v>
      </c>
      <c r="Z173" s="105">
        <f t="shared" si="39"/>
        <v>0</v>
      </c>
      <c r="AA173" s="105">
        <f t="shared" si="39"/>
        <v>0</v>
      </c>
      <c r="AB173" s="105">
        <f t="shared" si="39"/>
        <v>0</v>
      </c>
      <c r="AC173" s="105">
        <f t="shared" si="39"/>
        <v>0</v>
      </c>
      <c r="AD173" s="105">
        <f t="shared" si="39"/>
        <v>0</v>
      </c>
      <c r="AE173" s="105">
        <f t="shared" si="39"/>
        <v>0</v>
      </c>
      <c r="AF173" s="105">
        <f t="shared" si="39"/>
        <v>0</v>
      </c>
      <c r="AG173" s="105">
        <f t="shared" si="39"/>
        <v>0</v>
      </c>
      <c r="AH173" s="105">
        <f t="shared" si="39"/>
        <v>0</v>
      </c>
      <c r="AI173" s="105">
        <f t="shared" si="40"/>
        <v>0</v>
      </c>
      <c r="AJ173" s="105">
        <f t="shared" si="40"/>
        <v>0</v>
      </c>
      <c r="AK173" s="105">
        <f t="shared" si="40"/>
        <v>0</v>
      </c>
      <c r="AL173" s="105">
        <f t="shared" si="40"/>
        <v>0</v>
      </c>
      <c r="AM173" s="105">
        <f t="shared" si="40"/>
        <v>0</v>
      </c>
      <c r="AN173" s="105">
        <f t="shared" si="40"/>
        <v>1</v>
      </c>
      <c r="AO173" s="105">
        <f t="shared" si="40"/>
        <v>1</v>
      </c>
      <c r="AP173" s="105">
        <f t="shared" si="40"/>
        <v>0</v>
      </c>
      <c r="AQ173" s="105">
        <f t="shared" si="40"/>
        <v>0</v>
      </c>
      <c r="AS173" s="105"/>
    </row>
    <row r="174" spans="1:45" x14ac:dyDescent="0.25">
      <c r="A174" s="56" t="s">
        <v>853</v>
      </c>
      <c r="B174" s="25" t="s">
        <v>963</v>
      </c>
      <c r="C174" s="32" t="s">
        <v>1583</v>
      </c>
      <c r="D174" s="32" t="s">
        <v>978</v>
      </c>
      <c r="E174" s="32" t="s">
        <v>979</v>
      </c>
      <c r="F174" s="32">
        <v>2013</v>
      </c>
      <c r="G174" s="32" t="s">
        <v>1615</v>
      </c>
      <c r="H174" s="32">
        <v>25</v>
      </c>
      <c r="I174" s="58" t="s">
        <v>980</v>
      </c>
      <c r="J174" s="59"/>
      <c r="K174" s="60"/>
      <c r="L174" s="60"/>
      <c r="M174" s="60">
        <v>1</v>
      </c>
      <c r="N174" s="61"/>
      <c r="O174" s="62"/>
      <c r="P174" s="63"/>
      <c r="Q174" s="64">
        <v>1</v>
      </c>
      <c r="R174" s="65"/>
      <c r="S174" s="66">
        <v>1</v>
      </c>
      <c r="T174" s="24" t="s">
        <v>981</v>
      </c>
      <c r="U174" s="28">
        <v>0</v>
      </c>
      <c r="V174" s="1"/>
      <c r="W174" s="105">
        <f t="shared" si="30"/>
        <v>0</v>
      </c>
      <c r="Y174" s="105">
        <f t="shared" si="39"/>
        <v>0</v>
      </c>
      <c r="Z174" s="105">
        <f t="shared" si="39"/>
        <v>0</v>
      </c>
      <c r="AA174" s="105">
        <f t="shared" si="39"/>
        <v>0</v>
      </c>
      <c r="AB174" s="105">
        <f t="shared" si="39"/>
        <v>0</v>
      </c>
      <c r="AC174" s="105">
        <f t="shared" si="39"/>
        <v>0</v>
      </c>
      <c r="AD174" s="105">
        <f t="shared" si="39"/>
        <v>0</v>
      </c>
      <c r="AE174" s="105">
        <f t="shared" si="39"/>
        <v>0</v>
      </c>
      <c r="AF174" s="105">
        <f t="shared" si="39"/>
        <v>0</v>
      </c>
      <c r="AG174" s="105">
        <f t="shared" si="39"/>
        <v>0</v>
      </c>
      <c r="AH174" s="105">
        <f t="shared" si="39"/>
        <v>0</v>
      </c>
      <c r="AI174" s="105">
        <f t="shared" si="40"/>
        <v>0</v>
      </c>
      <c r="AJ174" s="105">
        <f t="shared" si="40"/>
        <v>0</v>
      </c>
      <c r="AK174" s="105">
        <f t="shared" si="40"/>
        <v>0</v>
      </c>
      <c r="AL174" s="105">
        <f t="shared" si="40"/>
        <v>0</v>
      </c>
      <c r="AM174" s="105">
        <f t="shared" si="40"/>
        <v>0</v>
      </c>
      <c r="AN174" s="105">
        <f t="shared" si="40"/>
        <v>1</v>
      </c>
      <c r="AO174" s="105">
        <f t="shared" si="40"/>
        <v>1</v>
      </c>
      <c r="AP174" s="105">
        <f t="shared" si="40"/>
        <v>0</v>
      </c>
      <c r="AQ174" s="105">
        <f t="shared" si="40"/>
        <v>0</v>
      </c>
      <c r="AS174" s="105"/>
    </row>
    <row r="175" spans="1:45" x14ac:dyDescent="0.25">
      <c r="A175" s="56" t="s">
        <v>853</v>
      </c>
      <c r="B175" s="25" t="s">
        <v>963</v>
      </c>
      <c r="C175" s="32" t="s">
        <v>1583</v>
      </c>
      <c r="D175" s="32" t="s">
        <v>982</v>
      </c>
      <c r="E175" s="32" t="s">
        <v>983</v>
      </c>
      <c r="F175" s="32">
        <v>2012</v>
      </c>
      <c r="G175" s="32" t="s">
        <v>1616</v>
      </c>
      <c r="H175" s="32">
        <v>19</v>
      </c>
      <c r="I175" s="58" t="s">
        <v>984</v>
      </c>
      <c r="J175" s="59"/>
      <c r="K175" s="60"/>
      <c r="L175" s="60">
        <v>1</v>
      </c>
      <c r="M175" s="60"/>
      <c r="N175" s="61"/>
      <c r="O175" s="62"/>
      <c r="P175" s="63">
        <v>1</v>
      </c>
      <c r="Q175" s="64"/>
      <c r="R175" s="65"/>
      <c r="S175" s="66">
        <v>1</v>
      </c>
      <c r="T175" s="24" t="s">
        <v>985</v>
      </c>
      <c r="U175" s="28">
        <v>0</v>
      </c>
      <c r="V175" s="1"/>
      <c r="W175" s="105">
        <f t="shared" si="30"/>
        <v>0</v>
      </c>
      <c r="Y175" s="105">
        <f t="shared" si="39"/>
        <v>0</v>
      </c>
      <c r="Z175" s="105">
        <f t="shared" si="39"/>
        <v>0</v>
      </c>
      <c r="AA175" s="105">
        <f t="shared" si="39"/>
        <v>0</v>
      </c>
      <c r="AB175" s="105">
        <f t="shared" si="39"/>
        <v>0</v>
      </c>
      <c r="AC175" s="105">
        <f t="shared" si="39"/>
        <v>0</v>
      </c>
      <c r="AD175" s="105">
        <f t="shared" si="39"/>
        <v>0</v>
      </c>
      <c r="AE175" s="105">
        <f t="shared" si="39"/>
        <v>0</v>
      </c>
      <c r="AF175" s="105">
        <f t="shared" si="39"/>
        <v>0</v>
      </c>
      <c r="AG175" s="105">
        <f t="shared" si="39"/>
        <v>0</v>
      </c>
      <c r="AH175" s="105">
        <f t="shared" si="39"/>
        <v>0</v>
      </c>
      <c r="AI175" s="105">
        <f t="shared" si="40"/>
        <v>0</v>
      </c>
      <c r="AJ175" s="105">
        <f t="shared" si="40"/>
        <v>0</v>
      </c>
      <c r="AK175" s="105">
        <f t="shared" si="40"/>
        <v>0</v>
      </c>
      <c r="AL175" s="105">
        <f t="shared" si="40"/>
        <v>0</v>
      </c>
      <c r="AM175" s="105">
        <f t="shared" si="40"/>
        <v>0</v>
      </c>
      <c r="AN175" s="105">
        <f t="shared" si="40"/>
        <v>1</v>
      </c>
      <c r="AO175" s="105">
        <f t="shared" si="40"/>
        <v>1</v>
      </c>
      <c r="AP175" s="105">
        <f t="shared" si="40"/>
        <v>0</v>
      </c>
      <c r="AQ175" s="105">
        <f t="shared" si="40"/>
        <v>0</v>
      </c>
      <c r="AS175" s="105"/>
    </row>
    <row r="176" spans="1:45" x14ac:dyDescent="0.25">
      <c r="A176" s="56" t="s">
        <v>853</v>
      </c>
      <c r="B176" s="25" t="s">
        <v>963</v>
      </c>
      <c r="C176" s="32" t="s">
        <v>1582</v>
      </c>
      <c r="D176" s="32" t="s">
        <v>986</v>
      </c>
      <c r="E176" s="32" t="s">
        <v>987</v>
      </c>
      <c r="F176" s="32">
        <v>2013</v>
      </c>
      <c r="G176" s="32" t="s">
        <v>1614</v>
      </c>
      <c r="H176" s="32">
        <v>17</v>
      </c>
      <c r="I176" s="58" t="s">
        <v>988</v>
      </c>
      <c r="J176" s="59"/>
      <c r="K176" s="60"/>
      <c r="L176" s="60"/>
      <c r="M176" s="60"/>
      <c r="N176" s="61">
        <v>1</v>
      </c>
      <c r="O176" s="62">
        <v>1</v>
      </c>
      <c r="P176" s="63"/>
      <c r="Q176" s="64"/>
      <c r="R176" s="65"/>
      <c r="S176" s="66">
        <v>1</v>
      </c>
      <c r="T176" s="24" t="s">
        <v>989</v>
      </c>
      <c r="U176" s="28">
        <v>0</v>
      </c>
      <c r="V176" s="1"/>
      <c r="W176" s="105">
        <f t="shared" si="30"/>
        <v>0</v>
      </c>
      <c r="Y176" s="105">
        <f t="shared" si="39"/>
        <v>0</v>
      </c>
      <c r="Z176" s="105">
        <f t="shared" si="39"/>
        <v>0</v>
      </c>
      <c r="AA176" s="105">
        <f t="shared" si="39"/>
        <v>0</v>
      </c>
      <c r="AB176" s="105">
        <f t="shared" si="39"/>
        <v>0</v>
      </c>
      <c r="AC176" s="105">
        <f t="shared" si="39"/>
        <v>0</v>
      </c>
      <c r="AD176" s="105">
        <f t="shared" si="39"/>
        <v>0</v>
      </c>
      <c r="AE176" s="105">
        <f t="shared" si="39"/>
        <v>0</v>
      </c>
      <c r="AF176" s="105">
        <f t="shared" si="39"/>
        <v>0</v>
      </c>
      <c r="AG176" s="105">
        <f t="shared" si="39"/>
        <v>0</v>
      </c>
      <c r="AH176" s="105">
        <f t="shared" si="39"/>
        <v>0</v>
      </c>
      <c r="AI176" s="105">
        <f t="shared" si="40"/>
        <v>0</v>
      </c>
      <c r="AJ176" s="105">
        <f t="shared" si="40"/>
        <v>1</v>
      </c>
      <c r="AK176" s="105">
        <f t="shared" si="40"/>
        <v>0</v>
      </c>
      <c r="AL176" s="105">
        <f t="shared" si="40"/>
        <v>0</v>
      </c>
      <c r="AM176" s="105">
        <f t="shared" si="40"/>
        <v>0</v>
      </c>
      <c r="AN176" s="105">
        <f t="shared" si="40"/>
        <v>0</v>
      </c>
      <c r="AO176" s="105">
        <f t="shared" si="40"/>
        <v>1</v>
      </c>
      <c r="AP176" s="105">
        <f t="shared" si="40"/>
        <v>0</v>
      </c>
      <c r="AQ176" s="105">
        <f t="shared" si="40"/>
        <v>0</v>
      </c>
      <c r="AS176" s="105"/>
    </row>
    <row r="177" spans="1:45" x14ac:dyDescent="0.25">
      <c r="A177" s="56" t="s">
        <v>853</v>
      </c>
      <c r="B177" s="25" t="s">
        <v>963</v>
      </c>
      <c r="C177" s="32" t="s">
        <v>1583</v>
      </c>
      <c r="D177" s="32" t="s">
        <v>990</v>
      </c>
      <c r="E177" s="32" t="s">
        <v>991</v>
      </c>
      <c r="F177" s="32">
        <v>2013</v>
      </c>
      <c r="G177" s="32" t="s">
        <v>1617</v>
      </c>
      <c r="H177" s="32">
        <v>17</v>
      </c>
      <c r="I177" s="58" t="s">
        <v>992</v>
      </c>
      <c r="J177" s="59"/>
      <c r="K177" s="60"/>
      <c r="L177" s="60">
        <v>1</v>
      </c>
      <c r="M177" s="60"/>
      <c r="N177" s="61"/>
      <c r="O177" s="62"/>
      <c r="P177" s="63"/>
      <c r="Q177" s="64">
        <v>1</v>
      </c>
      <c r="R177" s="65"/>
      <c r="S177" s="66">
        <v>1</v>
      </c>
      <c r="T177" s="24" t="s">
        <v>993</v>
      </c>
      <c r="U177" s="28">
        <v>0</v>
      </c>
      <c r="V177" s="1"/>
      <c r="W177" s="105">
        <f t="shared" si="30"/>
        <v>0</v>
      </c>
      <c r="Y177" s="105">
        <f t="shared" si="39"/>
        <v>0</v>
      </c>
      <c r="Z177" s="105">
        <f t="shared" si="39"/>
        <v>0</v>
      </c>
      <c r="AA177" s="105">
        <f t="shared" si="39"/>
        <v>0</v>
      </c>
      <c r="AB177" s="105">
        <f t="shared" si="39"/>
        <v>0</v>
      </c>
      <c r="AC177" s="105">
        <f t="shared" si="39"/>
        <v>0</v>
      </c>
      <c r="AD177" s="105">
        <f t="shared" si="39"/>
        <v>0</v>
      </c>
      <c r="AE177" s="105">
        <f t="shared" si="39"/>
        <v>0</v>
      </c>
      <c r="AF177" s="105">
        <f t="shared" si="39"/>
        <v>0</v>
      </c>
      <c r="AG177" s="105">
        <f t="shared" si="39"/>
        <v>0</v>
      </c>
      <c r="AH177" s="105">
        <f t="shared" si="39"/>
        <v>0</v>
      </c>
      <c r="AI177" s="105">
        <f t="shared" si="40"/>
        <v>0</v>
      </c>
      <c r="AJ177" s="105">
        <f t="shared" si="40"/>
        <v>0</v>
      </c>
      <c r="AK177" s="105">
        <f t="shared" si="40"/>
        <v>0</v>
      </c>
      <c r="AL177" s="105">
        <f t="shared" si="40"/>
        <v>0</v>
      </c>
      <c r="AM177" s="105">
        <f t="shared" si="40"/>
        <v>0</v>
      </c>
      <c r="AN177" s="105">
        <f t="shared" si="40"/>
        <v>1</v>
      </c>
      <c r="AO177" s="105">
        <f t="shared" si="40"/>
        <v>1</v>
      </c>
      <c r="AP177" s="105">
        <f t="shared" si="40"/>
        <v>0</v>
      </c>
      <c r="AQ177" s="105">
        <f t="shared" si="40"/>
        <v>0</v>
      </c>
      <c r="AS177" s="105"/>
    </row>
    <row r="178" spans="1:45" x14ac:dyDescent="0.25">
      <c r="A178" s="56" t="s">
        <v>853</v>
      </c>
      <c r="B178" s="25" t="s">
        <v>963</v>
      </c>
      <c r="C178" s="32" t="s">
        <v>1582</v>
      </c>
      <c r="D178" s="32" t="s">
        <v>994</v>
      </c>
      <c r="E178" s="32" t="s">
        <v>995</v>
      </c>
      <c r="F178" s="32">
        <v>2014</v>
      </c>
      <c r="G178" s="32" t="s">
        <v>1614</v>
      </c>
      <c r="H178" s="32">
        <v>16</v>
      </c>
      <c r="I178" s="58"/>
      <c r="J178" s="59"/>
      <c r="K178" s="60"/>
      <c r="L178" s="60">
        <v>1</v>
      </c>
      <c r="M178" s="60"/>
      <c r="N178" s="61"/>
      <c r="O178" s="62"/>
      <c r="P178" s="63"/>
      <c r="Q178" s="64">
        <v>1</v>
      </c>
      <c r="R178" s="65"/>
      <c r="S178" s="66">
        <v>1</v>
      </c>
      <c r="T178" s="24" t="s">
        <v>996</v>
      </c>
      <c r="U178" s="28">
        <v>0</v>
      </c>
      <c r="V178" s="1"/>
      <c r="W178" s="105">
        <f t="shared" si="30"/>
        <v>0</v>
      </c>
      <c r="Y178" s="105">
        <f t="shared" ref="Y178:AH187" si="41">IF(ISNUMBER(SEARCH(Y$2,$C178)),1,0)</f>
        <v>0</v>
      </c>
      <c r="Z178" s="105">
        <f t="shared" si="41"/>
        <v>0</v>
      </c>
      <c r="AA178" s="105">
        <f t="shared" si="41"/>
        <v>0</v>
      </c>
      <c r="AB178" s="105">
        <f t="shared" si="41"/>
        <v>0</v>
      </c>
      <c r="AC178" s="105">
        <f t="shared" si="41"/>
        <v>0</v>
      </c>
      <c r="AD178" s="105">
        <f t="shared" si="41"/>
        <v>0</v>
      </c>
      <c r="AE178" s="105">
        <f t="shared" si="41"/>
        <v>0</v>
      </c>
      <c r="AF178" s="105">
        <f t="shared" si="41"/>
        <v>0</v>
      </c>
      <c r="AG178" s="105">
        <f t="shared" si="41"/>
        <v>0</v>
      </c>
      <c r="AH178" s="105">
        <f t="shared" si="41"/>
        <v>0</v>
      </c>
      <c r="AI178" s="105">
        <f t="shared" ref="AI178:AQ187" si="42">IF(ISNUMBER(SEARCH(AI$2,$C178)),1,0)</f>
        <v>0</v>
      </c>
      <c r="AJ178" s="105">
        <f t="shared" si="42"/>
        <v>1</v>
      </c>
      <c r="AK178" s="105">
        <f t="shared" si="42"/>
        <v>0</v>
      </c>
      <c r="AL178" s="105">
        <f t="shared" si="42"/>
        <v>0</v>
      </c>
      <c r="AM178" s="105">
        <f t="shared" si="42"/>
        <v>0</v>
      </c>
      <c r="AN178" s="105">
        <f t="shared" si="42"/>
        <v>0</v>
      </c>
      <c r="AO178" s="105">
        <f t="shared" si="42"/>
        <v>1</v>
      </c>
      <c r="AP178" s="105">
        <f t="shared" si="42"/>
        <v>0</v>
      </c>
      <c r="AQ178" s="105">
        <f t="shared" si="42"/>
        <v>0</v>
      </c>
      <c r="AS178" s="105"/>
    </row>
    <row r="179" spans="1:45" x14ac:dyDescent="0.25">
      <c r="A179" s="56" t="s">
        <v>853</v>
      </c>
      <c r="B179" s="25" t="s">
        <v>963</v>
      </c>
      <c r="C179" s="32" t="s">
        <v>1583</v>
      </c>
      <c r="D179" s="32" t="s">
        <v>997</v>
      </c>
      <c r="E179" s="32" t="s">
        <v>998</v>
      </c>
      <c r="F179" s="32">
        <v>2012</v>
      </c>
      <c r="G179" s="32" t="s">
        <v>1615</v>
      </c>
      <c r="H179" s="32">
        <v>16</v>
      </c>
      <c r="I179" s="58" t="s">
        <v>999</v>
      </c>
      <c r="J179" s="59"/>
      <c r="K179" s="60"/>
      <c r="L179" s="60">
        <v>1</v>
      </c>
      <c r="M179" s="60"/>
      <c r="N179" s="61"/>
      <c r="O179" s="62"/>
      <c r="P179" s="63">
        <v>1</v>
      </c>
      <c r="Q179" s="64"/>
      <c r="R179" s="65">
        <v>1</v>
      </c>
      <c r="S179" s="66"/>
      <c r="T179" s="24" t="s">
        <v>1000</v>
      </c>
      <c r="U179" s="28">
        <v>0</v>
      </c>
      <c r="V179" s="1"/>
      <c r="W179" s="105">
        <f t="shared" si="30"/>
        <v>0</v>
      </c>
      <c r="Y179" s="105">
        <f t="shared" si="41"/>
        <v>0</v>
      </c>
      <c r="Z179" s="105">
        <f t="shared" si="41"/>
        <v>0</v>
      </c>
      <c r="AA179" s="105">
        <f t="shared" si="41"/>
        <v>0</v>
      </c>
      <c r="AB179" s="105">
        <f t="shared" si="41"/>
        <v>0</v>
      </c>
      <c r="AC179" s="105">
        <f t="shared" si="41"/>
        <v>0</v>
      </c>
      <c r="AD179" s="105">
        <f t="shared" si="41"/>
        <v>0</v>
      </c>
      <c r="AE179" s="105">
        <f t="shared" si="41"/>
        <v>0</v>
      </c>
      <c r="AF179" s="105">
        <f t="shared" si="41"/>
        <v>0</v>
      </c>
      <c r="AG179" s="105">
        <f t="shared" si="41"/>
        <v>0</v>
      </c>
      <c r="AH179" s="105">
        <f t="shared" si="41"/>
        <v>0</v>
      </c>
      <c r="AI179" s="105">
        <f t="shared" si="42"/>
        <v>0</v>
      </c>
      <c r="AJ179" s="105">
        <f t="shared" si="42"/>
        <v>0</v>
      </c>
      <c r="AK179" s="105">
        <f t="shared" si="42"/>
        <v>0</v>
      </c>
      <c r="AL179" s="105">
        <f t="shared" si="42"/>
        <v>0</v>
      </c>
      <c r="AM179" s="105">
        <f t="shared" si="42"/>
        <v>0</v>
      </c>
      <c r="AN179" s="105">
        <f t="shared" si="42"/>
        <v>1</v>
      </c>
      <c r="AO179" s="105">
        <f t="shared" si="42"/>
        <v>1</v>
      </c>
      <c r="AP179" s="105">
        <f t="shared" si="42"/>
        <v>0</v>
      </c>
      <c r="AQ179" s="105">
        <f t="shared" si="42"/>
        <v>0</v>
      </c>
      <c r="AS179" s="105"/>
    </row>
    <row r="180" spans="1:45" x14ac:dyDescent="0.25">
      <c r="A180" s="56" t="s">
        <v>853</v>
      </c>
      <c r="B180" s="25" t="s">
        <v>963</v>
      </c>
      <c r="C180" s="32" t="s">
        <v>1583</v>
      </c>
      <c r="D180" s="32" t="s">
        <v>1001</v>
      </c>
      <c r="E180" s="32" t="s">
        <v>1002</v>
      </c>
      <c r="F180" s="32">
        <v>2012</v>
      </c>
      <c r="G180" s="32" t="s">
        <v>1618</v>
      </c>
      <c r="H180" s="32">
        <v>16</v>
      </c>
      <c r="I180" s="58" t="s">
        <v>1003</v>
      </c>
      <c r="J180" s="59"/>
      <c r="K180" s="60"/>
      <c r="L180" s="60">
        <v>1</v>
      </c>
      <c r="M180" s="60"/>
      <c r="N180" s="61"/>
      <c r="O180" s="62"/>
      <c r="P180" s="63">
        <v>1</v>
      </c>
      <c r="Q180" s="64"/>
      <c r="R180" s="65"/>
      <c r="S180" s="66">
        <v>1</v>
      </c>
      <c r="T180" s="24" t="s">
        <v>993</v>
      </c>
      <c r="U180" s="28">
        <v>0</v>
      </c>
      <c r="V180" s="1"/>
      <c r="W180" s="105">
        <f t="shared" si="30"/>
        <v>0</v>
      </c>
      <c r="Y180" s="105">
        <f t="shared" si="41"/>
        <v>0</v>
      </c>
      <c r="Z180" s="105">
        <f t="shared" si="41"/>
        <v>0</v>
      </c>
      <c r="AA180" s="105">
        <f t="shared" si="41"/>
        <v>0</v>
      </c>
      <c r="AB180" s="105">
        <f t="shared" si="41"/>
        <v>0</v>
      </c>
      <c r="AC180" s="105">
        <f t="shared" si="41"/>
        <v>0</v>
      </c>
      <c r="AD180" s="105">
        <f t="shared" si="41"/>
        <v>0</v>
      </c>
      <c r="AE180" s="105">
        <f t="shared" si="41"/>
        <v>0</v>
      </c>
      <c r="AF180" s="105">
        <f t="shared" si="41"/>
        <v>0</v>
      </c>
      <c r="AG180" s="105">
        <f t="shared" si="41"/>
        <v>0</v>
      </c>
      <c r="AH180" s="105">
        <f t="shared" si="41"/>
        <v>0</v>
      </c>
      <c r="AI180" s="105">
        <f t="shared" si="42"/>
        <v>0</v>
      </c>
      <c r="AJ180" s="105">
        <f t="shared" si="42"/>
        <v>0</v>
      </c>
      <c r="AK180" s="105">
        <f t="shared" si="42"/>
        <v>0</v>
      </c>
      <c r="AL180" s="105">
        <f t="shared" si="42"/>
        <v>0</v>
      </c>
      <c r="AM180" s="105">
        <f t="shared" si="42"/>
        <v>0</v>
      </c>
      <c r="AN180" s="105">
        <f t="shared" si="42"/>
        <v>1</v>
      </c>
      <c r="AO180" s="105">
        <f t="shared" si="42"/>
        <v>1</v>
      </c>
      <c r="AP180" s="105">
        <f t="shared" si="42"/>
        <v>0</v>
      </c>
      <c r="AQ180" s="105">
        <f t="shared" si="42"/>
        <v>0</v>
      </c>
      <c r="AS180" s="105"/>
    </row>
    <row r="181" spans="1:45" x14ac:dyDescent="0.25">
      <c r="A181" s="56" t="s">
        <v>853</v>
      </c>
      <c r="B181" s="25" t="s">
        <v>963</v>
      </c>
      <c r="C181" s="32" t="s">
        <v>1581</v>
      </c>
      <c r="D181" s="32" t="s">
        <v>1004</v>
      </c>
      <c r="E181" s="32" t="s">
        <v>1005</v>
      </c>
      <c r="F181" s="32">
        <v>2012</v>
      </c>
      <c r="G181" s="32" t="s">
        <v>1619</v>
      </c>
      <c r="H181" s="32">
        <v>14</v>
      </c>
      <c r="I181" s="58" t="s">
        <v>1006</v>
      </c>
      <c r="J181" s="59"/>
      <c r="K181" s="60"/>
      <c r="L181" s="60"/>
      <c r="M181" s="60"/>
      <c r="N181" s="61"/>
      <c r="O181" s="62"/>
      <c r="P181" s="63">
        <v>1</v>
      </c>
      <c r="Q181" s="64"/>
      <c r="R181" s="65"/>
      <c r="S181" s="66">
        <v>1</v>
      </c>
      <c r="T181" s="24" t="s">
        <v>1007</v>
      </c>
      <c r="U181" s="28">
        <v>0</v>
      </c>
      <c r="V181" s="1"/>
      <c r="W181" s="105">
        <f t="shared" si="30"/>
        <v>0</v>
      </c>
      <c r="Y181" s="105">
        <f t="shared" si="41"/>
        <v>0</v>
      </c>
      <c r="Z181" s="105">
        <f t="shared" si="41"/>
        <v>0</v>
      </c>
      <c r="AA181" s="105">
        <f t="shared" si="41"/>
        <v>0</v>
      </c>
      <c r="AB181" s="105">
        <f t="shared" si="41"/>
        <v>0</v>
      </c>
      <c r="AC181" s="105">
        <f t="shared" si="41"/>
        <v>0</v>
      </c>
      <c r="AD181" s="105">
        <f t="shared" si="41"/>
        <v>0</v>
      </c>
      <c r="AE181" s="105">
        <f t="shared" si="41"/>
        <v>0</v>
      </c>
      <c r="AF181" s="105">
        <f t="shared" si="41"/>
        <v>0</v>
      </c>
      <c r="AG181" s="105">
        <f t="shared" si="41"/>
        <v>0</v>
      </c>
      <c r="AH181" s="105">
        <f t="shared" si="41"/>
        <v>0</v>
      </c>
      <c r="AI181" s="105">
        <f t="shared" si="42"/>
        <v>0</v>
      </c>
      <c r="AJ181" s="105">
        <f t="shared" si="42"/>
        <v>0</v>
      </c>
      <c r="AK181" s="105">
        <f t="shared" si="42"/>
        <v>0</v>
      </c>
      <c r="AL181" s="105">
        <f t="shared" si="42"/>
        <v>0</v>
      </c>
      <c r="AM181" s="105">
        <f t="shared" si="42"/>
        <v>0</v>
      </c>
      <c r="AN181" s="105">
        <f t="shared" si="42"/>
        <v>0</v>
      </c>
      <c r="AO181" s="105">
        <f t="shared" si="42"/>
        <v>1</v>
      </c>
      <c r="AP181" s="105">
        <f t="shared" si="42"/>
        <v>0</v>
      </c>
      <c r="AQ181" s="105">
        <f t="shared" si="42"/>
        <v>0</v>
      </c>
      <c r="AS181" s="105"/>
    </row>
    <row r="182" spans="1:45" x14ac:dyDescent="0.25">
      <c r="A182" s="56" t="s">
        <v>853</v>
      </c>
      <c r="B182" s="25" t="s">
        <v>963</v>
      </c>
      <c r="C182" s="32" t="s">
        <v>1584</v>
      </c>
      <c r="D182" s="32" t="s">
        <v>1008</v>
      </c>
      <c r="E182" s="32" t="s">
        <v>1009</v>
      </c>
      <c r="F182" s="32">
        <v>2013</v>
      </c>
      <c r="G182" s="32" t="s">
        <v>1620</v>
      </c>
      <c r="H182" s="32">
        <v>13</v>
      </c>
      <c r="I182" s="58" t="s">
        <v>1010</v>
      </c>
      <c r="J182" s="59">
        <v>1</v>
      </c>
      <c r="K182" s="60"/>
      <c r="L182" s="60"/>
      <c r="M182" s="60"/>
      <c r="N182" s="61"/>
      <c r="O182" s="62"/>
      <c r="P182" s="63">
        <v>1</v>
      </c>
      <c r="Q182" s="64"/>
      <c r="R182" s="65"/>
      <c r="S182" s="66">
        <v>1</v>
      </c>
      <c r="T182" s="24"/>
      <c r="U182" s="28">
        <v>0</v>
      </c>
      <c r="V182" s="1"/>
      <c r="W182" s="105">
        <f t="shared" si="30"/>
        <v>0</v>
      </c>
      <c r="Y182" s="105">
        <f t="shared" si="41"/>
        <v>0</v>
      </c>
      <c r="Z182" s="105">
        <f t="shared" si="41"/>
        <v>1</v>
      </c>
      <c r="AA182" s="105">
        <f t="shared" si="41"/>
        <v>0</v>
      </c>
      <c r="AB182" s="105">
        <f t="shared" si="41"/>
        <v>1</v>
      </c>
      <c r="AC182" s="105">
        <f t="shared" si="41"/>
        <v>0</v>
      </c>
      <c r="AD182" s="105">
        <f t="shared" si="41"/>
        <v>0</v>
      </c>
      <c r="AE182" s="105">
        <f t="shared" si="41"/>
        <v>0</v>
      </c>
      <c r="AF182" s="105">
        <f t="shared" si="41"/>
        <v>0</v>
      </c>
      <c r="AG182" s="105">
        <f t="shared" si="41"/>
        <v>0</v>
      </c>
      <c r="AH182" s="105">
        <f t="shared" si="41"/>
        <v>0</v>
      </c>
      <c r="AI182" s="105">
        <f t="shared" si="42"/>
        <v>0</v>
      </c>
      <c r="AJ182" s="105">
        <f t="shared" si="42"/>
        <v>0</v>
      </c>
      <c r="AK182" s="105">
        <f t="shared" si="42"/>
        <v>0</v>
      </c>
      <c r="AL182" s="105">
        <f t="shared" si="42"/>
        <v>0</v>
      </c>
      <c r="AM182" s="105">
        <f t="shared" si="42"/>
        <v>0</v>
      </c>
      <c r="AN182" s="105">
        <f t="shared" si="42"/>
        <v>0</v>
      </c>
      <c r="AO182" s="105">
        <f t="shared" si="42"/>
        <v>1</v>
      </c>
      <c r="AP182" s="105">
        <f t="shared" si="42"/>
        <v>0</v>
      </c>
      <c r="AQ182" s="105">
        <f t="shared" si="42"/>
        <v>0</v>
      </c>
      <c r="AS182" s="105"/>
    </row>
    <row r="183" spans="1:45" x14ac:dyDescent="0.25">
      <c r="A183" s="56" t="s">
        <v>853</v>
      </c>
      <c r="B183" s="25" t="s">
        <v>963</v>
      </c>
      <c r="C183" s="32" t="s">
        <v>1583</v>
      </c>
      <c r="D183" s="32" t="s">
        <v>1014</v>
      </c>
      <c r="E183" s="32" t="s">
        <v>1015</v>
      </c>
      <c r="F183" s="32">
        <v>2013</v>
      </c>
      <c r="G183" s="32" t="s">
        <v>171</v>
      </c>
      <c r="H183" s="32">
        <v>13</v>
      </c>
      <c r="I183" s="58" t="s">
        <v>1016</v>
      </c>
      <c r="J183" s="59"/>
      <c r="K183" s="60"/>
      <c r="L183" s="60"/>
      <c r="M183" s="60"/>
      <c r="N183" s="61">
        <v>1</v>
      </c>
      <c r="O183" s="62"/>
      <c r="P183" s="63">
        <v>1</v>
      </c>
      <c r="Q183" s="64"/>
      <c r="R183" s="65"/>
      <c r="S183" s="66">
        <v>1</v>
      </c>
      <c r="T183" s="24" t="s">
        <v>1017</v>
      </c>
      <c r="U183" s="28">
        <v>0</v>
      </c>
      <c r="V183" s="1"/>
      <c r="W183" s="105">
        <f t="shared" si="30"/>
        <v>0</v>
      </c>
      <c r="Y183" s="105">
        <f t="shared" si="41"/>
        <v>0</v>
      </c>
      <c r="Z183" s="105">
        <f t="shared" si="41"/>
        <v>0</v>
      </c>
      <c r="AA183" s="105">
        <f t="shared" si="41"/>
        <v>0</v>
      </c>
      <c r="AB183" s="105">
        <f t="shared" si="41"/>
        <v>0</v>
      </c>
      <c r="AC183" s="105">
        <f t="shared" si="41"/>
        <v>0</v>
      </c>
      <c r="AD183" s="105">
        <f t="shared" si="41"/>
        <v>0</v>
      </c>
      <c r="AE183" s="105">
        <f t="shared" si="41"/>
        <v>0</v>
      </c>
      <c r="AF183" s="105">
        <f t="shared" si="41"/>
        <v>0</v>
      </c>
      <c r="AG183" s="105">
        <f t="shared" si="41"/>
        <v>0</v>
      </c>
      <c r="AH183" s="105">
        <f t="shared" si="41"/>
        <v>0</v>
      </c>
      <c r="AI183" s="105">
        <f t="shared" si="42"/>
        <v>0</v>
      </c>
      <c r="AJ183" s="105">
        <f t="shared" si="42"/>
        <v>0</v>
      </c>
      <c r="AK183" s="105">
        <f t="shared" si="42"/>
        <v>0</v>
      </c>
      <c r="AL183" s="105">
        <f t="shared" si="42"/>
        <v>0</v>
      </c>
      <c r="AM183" s="105">
        <f t="shared" si="42"/>
        <v>0</v>
      </c>
      <c r="AN183" s="105">
        <f t="shared" si="42"/>
        <v>1</v>
      </c>
      <c r="AO183" s="105">
        <f t="shared" si="42"/>
        <v>1</v>
      </c>
      <c r="AP183" s="105">
        <f t="shared" si="42"/>
        <v>0</v>
      </c>
      <c r="AQ183" s="105">
        <f t="shared" si="42"/>
        <v>0</v>
      </c>
      <c r="AS183" s="105"/>
    </row>
    <row r="184" spans="1:45" x14ac:dyDescent="0.25">
      <c r="A184" s="56" t="s">
        <v>853</v>
      </c>
      <c r="B184" s="25" t="s">
        <v>963</v>
      </c>
      <c r="C184" s="32" t="s">
        <v>1581</v>
      </c>
      <c r="D184" s="32" t="s">
        <v>1021</v>
      </c>
      <c r="E184" s="32" t="s">
        <v>1022</v>
      </c>
      <c r="F184" s="32">
        <v>2012</v>
      </c>
      <c r="G184" s="32" t="s">
        <v>1612</v>
      </c>
      <c r="H184" s="32">
        <v>13</v>
      </c>
      <c r="I184" s="58" t="s">
        <v>1023</v>
      </c>
      <c r="J184" s="59">
        <v>1</v>
      </c>
      <c r="K184" s="60"/>
      <c r="L184" s="60"/>
      <c r="M184" s="60"/>
      <c r="N184" s="61"/>
      <c r="O184" s="62"/>
      <c r="P184" s="63">
        <v>1</v>
      </c>
      <c r="Q184" s="64"/>
      <c r="R184" s="65"/>
      <c r="S184" s="66">
        <v>1</v>
      </c>
      <c r="T184" s="24" t="s">
        <v>1024</v>
      </c>
      <c r="U184" s="28">
        <v>0</v>
      </c>
      <c r="V184" s="1"/>
      <c r="W184" s="105">
        <f t="shared" si="30"/>
        <v>0</v>
      </c>
      <c r="Y184" s="105">
        <f t="shared" si="41"/>
        <v>0</v>
      </c>
      <c r="Z184" s="105">
        <f t="shared" si="41"/>
        <v>0</v>
      </c>
      <c r="AA184" s="105">
        <f t="shared" si="41"/>
        <v>0</v>
      </c>
      <c r="AB184" s="105">
        <f t="shared" si="41"/>
        <v>0</v>
      </c>
      <c r="AC184" s="105">
        <f t="shared" si="41"/>
        <v>0</v>
      </c>
      <c r="AD184" s="105">
        <f t="shared" si="41"/>
        <v>0</v>
      </c>
      <c r="AE184" s="105">
        <f t="shared" si="41"/>
        <v>0</v>
      </c>
      <c r="AF184" s="105">
        <f t="shared" si="41"/>
        <v>0</v>
      </c>
      <c r="AG184" s="105">
        <f t="shared" si="41"/>
        <v>0</v>
      </c>
      <c r="AH184" s="105">
        <f t="shared" si="41"/>
        <v>0</v>
      </c>
      <c r="AI184" s="105">
        <f t="shared" si="42"/>
        <v>0</v>
      </c>
      <c r="AJ184" s="105">
        <f t="shared" si="42"/>
        <v>0</v>
      </c>
      <c r="AK184" s="105">
        <f t="shared" si="42"/>
        <v>0</v>
      </c>
      <c r="AL184" s="105">
        <f t="shared" si="42"/>
        <v>0</v>
      </c>
      <c r="AM184" s="105">
        <f t="shared" si="42"/>
        <v>0</v>
      </c>
      <c r="AN184" s="105">
        <f t="shared" si="42"/>
        <v>0</v>
      </c>
      <c r="AO184" s="105">
        <f t="shared" si="42"/>
        <v>1</v>
      </c>
      <c r="AP184" s="105">
        <f t="shared" si="42"/>
        <v>0</v>
      </c>
      <c r="AQ184" s="105">
        <f t="shared" si="42"/>
        <v>0</v>
      </c>
      <c r="AS184" s="105"/>
    </row>
    <row r="185" spans="1:45" x14ac:dyDescent="0.25">
      <c r="A185" s="56" t="s">
        <v>853</v>
      </c>
      <c r="B185" s="25" t="s">
        <v>963</v>
      </c>
      <c r="C185" s="32" t="s">
        <v>1582</v>
      </c>
      <c r="D185" s="32" t="s">
        <v>1025</v>
      </c>
      <c r="E185" s="32" t="s">
        <v>1026</v>
      </c>
      <c r="F185" s="32">
        <v>2015</v>
      </c>
      <c r="G185" s="32" t="s">
        <v>1614</v>
      </c>
      <c r="H185" s="32">
        <v>12</v>
      </c>
      <c r="I185" s="58" t="s">
        <v>1027</v>
      </c>
      <c r="J185" s="59"/>
      <c r="K185" s="60"/>
      <c r="L185" s="60">
        <v>1</v>
      </c>
      <c r="M185" s="60"/>
      <c r="N185" s="61"/>
      <c r="O185" s="62"/>
      <c r="P185" s="63">
        <v>1</v>
      </c>
      <c r="Q185" s="64"/>
      <c r="R185" s="65"/>
      <c r="S185" s="66">
        <v>1</v>
      </c>
      <c r="T185" s="24" t="s">
        <v>1028</v>
      </c>
      <c r="U185" s="28">
        <v>0</v>
      </c>
      <c r="V185" s="1"/>
      <c r="W185" s="105">
        <f t="shared" si="30"/>
        <v>0</v>
      </c>
      <c r="Y185" s="105">
        <f t="shared" si="41"/>
        <v>0</v>
      </c>
      <c r="Z185" s="105">
        <f t="shared" si="41"/>
        <v>0</v>
      </c>
      <c r="AA185" s="105">
        <f t="shared" si="41"/>
        <v>0</v>
      </c>
      <c r="AB185" s="105">
        <f t="shared" si="41"/>
        <v>0</v>
      </c>
      <c r="AC185" s="105">
        <f t="shared" si="41"/>
        <v>0</v>
      </c>
      <c r="AD185" s="105">
        <f t="shared" si="41"/>
        <v>0</v>
      </c>
      <c r="AE185" s="105">
        <f t="shared" si="41"/>
        <v>0</v>
      </c>
      <c r="AF185" s="105">
        <f t="shared" si="41"/>
        <v>0</v>
      </c>
      <c r="AG185" s="105">
        <f t="shared" si="41"/>
        <v>0</v>
      </c>
      <c r="AH185" s="105">
        <f t="shared" si="41"/>
        <v>0</v>
      </c>
      <c r="AI185" s="105">
        <f t="shared" si="42"/>
        <v>0</v>
      </c>
      <c r="AJ185" s="105">
        <f t="shared" si="42"/>
        <v>1</v>
      </c>
      <c r="AK185" s="105">
        <f t="shared" si="42"/>
        <v>0</v>
      </c>
      <c r="AL185" s="105">
        <f t="shared" si="42"/>
        <v>0</v>
      </c>
      <c r="AM185" s="105">
        <f t="shared" si="42"/>
        <v>0</v>
      </c>
      <c r="AN185" s="105">
        <f t="shared" si="42"/>
        <v>0</v>
      </c>
      <c r="AO185" s="105">
        <f t="shared" si="42"/>
        <v>1</v>
      </c>
      <c r="AP185" s="105">
        <f t="shared" si="42"/>
        <v>0</v>
      </c>
      <c r="AQ185" s="105">
        <f t="shared" si="42"/>
        <v>0</v>
      </c>
      <c r="AS185" s="105"/>
    </row>
    <row r="186" spans="1:45" x14ac:dyDescent="0.25">
      <c r="A186" s="56" t="s">
        <v>853</v>
      </c>
      <c r="B186" s="57" t="s">
        <v>963</v>
      </c>
      <c r="C186" s="32" t="s">
        <v>1583</v>
      </c>
      <c r="D186" s="32" t="s">
        <v>1032</v>
      </c>
      <c r="E186" s="32" t="s">
        <v>1033</v>
      </c>
      <c r="F186" s="32">
        <v>2015</v>
      </c>
      <c r="G186" s="32" t="s">
        <v>1617</v>
      </c>
      <c r="H186" s="32">
        <v>10</v>
      </c>
      <c r="I186" s="58" t="s">
        <v>1034</v>
      </c>
      <c r="J186" s="59"/>
      <c r="K186" s="60">
        <v>1</v>
      </c>
      <c r="L186" s="60"/>
      <c r="M186" s="60"/>
      <c r="N186" s="61"/>
      <c r="O186" s="62"/>
      <c r="P186" s="63">
        <v>1</v>
      </c>
      <c r="Q186" s="64"/>
      <c r="R186" s="65"/>
      <c r="S186" s="66">
        <v>1</v>
      </c>
      <c r="T186" s="24" t="s">
        <v>1035</v>
      </c>
      <c r="U186" s="28">
        <v>0</v>
      </c>
      <c r="V186" s="1"/>
      <c r="W186" s="105">
        <f t="shared" si="30"/>
        <v>0</v>
      </c>
      <c r="Y186" s="105">
        <f t="shared" si="41"/>
        <v>0</v>
      </c>
      <c r="Z186" s="105">
        <f t="shared" si="41"/>
        <v>0</v>
      </c>
      <c r="AA186" s="105">
        <f t="shared" si="41"/>
        <v>0</v>
      </c>
      <c r="AB186" s="105">
        <f t="shared" si="41"/>
        <v>0</v>
      </c>
      <c r="AC186" s="105">
        <f t="shared" si="41"/>
        <v>0</v>
      </c>
      <c r="AD186" s="105">
        <f t="shared" si="41"/>
        <v>0</v>
      </c>
      <c r="AE186" s="105">
        <f t="shared" si="41"/>
        <v>0</v>
      </c>
      <c r="AF186" s="105">
        <f t="shared" si="41"/>
        <v>0</v>
      </c>
      <c r="AG186" s="105">
        <f t="shared" si="41"/>
        <v>0</v>
      </c>
      <c r="AH186" s="105">
        <f t="shared" si="41"/>
        <v>0</v>
      </c>
      <c r="AI186" s="105">
        <f t="shared" si="42"/>
        <v>0</v>
      </c>
      <c r="AJ186" s="105">
        <f t="shared" si="42"/>
        <v>0</v>
      </c>
      <c r="AK186" s="105">
        <f t="shared" si="42"/>
        <v>0</v>
      </c>
      <c r="AL186" s="105">
        <f t="shared" si="42"/>
        <v>0</v>
      </c>
      <c r="AM186" s="105">
        <f t="shared" si="42"/>
        <v>0</v>
      </c>
      <c r="AN186" s="105">
        <f t="shared" si="42"/>
        <v>1</v>
      </c>
      <c r="AO186" s="105">
        <f t="shared" si="42"/>
        <v>1</v>
      </c>
      <c r="AP186" s="105">
        <f t="shared" si="42"/>
        <v>0</v>
      </c>
      <c r="AQ186" s="105">
        <f t="shared" si="42"/>
        <v>0</v>
      </c>
      <c r="AS186" s="105"/>
    </row>
    <row r="187" spans="1:45" x14ac:dyDescent="0.25">
      <c r="A187" s="56" t="s">
        <v>853</v>
      </c>
      <c r="B187" s="57" t="s">
        <v>963</v>
      </c>
      <c r="C187" s="32" t="s">
        <v>1583</v>
      </c>
      <c r="D187" s="32" t="s">
        <v>1036</v>
      </c>
      <c r="E187" s="32" t="s">
        <v>1037</v>
      </c>
      <c r="F187" s="32">
        <v>2014</v>
      </c>
      <c r="G187" s="32" t="s">
        <v>1623</v>
      </c>
      <c r="H187" s="32">
        <v>9</v>
      </c>
      <c r="I187" s="58"/>
      <c r="J187" s="59"/>
      <c r="K187" s="60"/>
      <c r="L187" s="60">
        <v>1</v>
      </c>
      <c r="M187" s="60"/>
      <c r="N187" s="61"/>
      <c r="O187" s="62"/>
      <c r="P187" s="63"/>
      <c r="Q187" s="64">
        <v>1</v>
      </c>
      <c r="R187" s="65"/>
      <c r="S187" s="66">
        <v>1</v>
      </c>
      <c r="T187" s="24" t="s">
        <v>1038</v>
      </c>
      <c r="U187" s="28">
        <v>0</v>
      </c>
      <c r="V187" s="1"/>
      <c r="W187" s="105">
        <f t="shared" si="30"/>
        <v>0</v>
      </c>
      <c r="Y187" s="105">
        <f t="shared" si="41"/>
        <v>0</v>
      </c>
      <c r="Z187" s="105">
        <f t="shared" si="41"/>
        <v>0</v>
      </c>
      <c r="AA187" s="105">
        <f t="shared" si="41"/>
        <v>0</v>
      </c>
      <c r="AB187" s="105">
        <f t="shared" si="41"/>
        <v>0</v>
      </c>
      <c r="AC187" s="105">
        <f t="shared" si="41"/>
        <v>0</v>
      </c>
      <c r="AD187" s="105">
        <f t="shared" si="41"/>
        <v>0</v>
      </c>
      <c r="AE187" s="105">
        <f t="shared" si="41"/>
        <v>0</v>
      </c>
      <c r="AF187" s="105">
        <f t="shared" si="41"/>
        <v>0</v>
      </c>
      <c r="AG187" s="105">
        <f t="shared" si="41"/>
        <v>0</v>
      </c>
      <c r="AH187" s="105">
        <f t="shared" si="41"/>
        <v>0</v>
      </c>
      <c r="AI187" s="105">
        <f t="shared" si="42"/>
        <v>0</v>
      </c>
      <c r="AJ187" s="105">
        <f t="shared" si="42"/>
        <v>0</v>
      </c>
      <c r="AK187" s="105">
        <f t="shared" si="42"/>
        <v>0</v>
      </c>
      <c r="AL187" s="105">
        <f t="shared" si="42"/>
        <v>0</v>
      </c>
      <c r="AM187" s="105">
        <f t="shared" si="42"/>
        <v>0</v>
      </c>
      <c r="AN187" s="105">
        <f t="shared" si="42"/>
        <v>1</v>
      </c>
      <c r="AO187" s="105">
        <f t="shared" si="42"/>
        <v>1</v>
      </c>
      <c r="AP187" s="105">
        <f t="shared" si="42"/>
        <v>0</v>
      </c>
      <c r="AQ187" s="105">
        <f t="shared" si="42"/>
        <v>0</v>
      </c>
      <c r="AS187" s="105"/>
    </row>
    <row r="188" spans="1:45" x14ac:dyDescent="0.25">
      <c r="A188" s="56" t="s">
        <v>853</v>
      </c>
      <c r="B188" s="57" t="s">
        <v>963</v>
      </c>
      <c r="C188" s="32" t="s">
        <v>1581</v>
      </c>
      <c r="D188" s="32" t="s">
        <v>1039</v>
      </c>
      <c r="E188" s="32" t="s">
        <v>1040</v>
      </c>
      <c r="F188" s="32">
        <v>2012</v>
      </c>
      <c r="G188" s="32" t="s">
        <v>1624</v>
      </c>
      <c r="H188" s="32">
        <v>9</v>
      </c>
      <c r="I188" s="58" t="s">
        <v>1041</v>
      </c>
      <c r="J188" s="59"/>
      <c r="K188" s="60">
        <v>1</v>
      </c>
      <c r="L188" s="60"/>
      <c r="M188" s="60"/>
      <c r="N188" s="61"/>
      <c r="O188" s="62"/>
      <c r="P188" s="63">
        <v>1</v>
      </c>
      <c r="Q188" s="64"/>
      <c r="R188" s="65"/>
      <c r="S188" s="66">
        <v>1</v>
      </c>
      <c r="T188" s="24" t="s">
        <v>1042</v>
      </c>
      <c r="U188" s="28">
        <v>0</v>
      </c>
      <c r="V188" s="1"/>
      <c r="W188" s="105">
        <f t="shared" si="30"/>
        <v>0</v>
      </c>
      <c r="Y188" s="105">
        <f t="shared" ref="Y188:AH197" si="43">IF(ISNUMBER(SEARCH(Y$2,$C188)),1,0)</f>
        <v>0</v>
      </c>
      <c r="Z188" s="105">
        <f t="shared" si="43"/>
        <v>0</v>
      </c>
      <c r="AA188" s="105">
        <f t="shared" si="43"/>
        <v>0</v>
      </c>
      <c r="AB188" s="105">
        <f t="shared" si="43"/>
        <v>0</v>
      </c>
      <c r="AC188" s="105">
        <f t="shared" si="43"/>
        <v>0</v>
      </c>
      <c r="AD188" s="105">
        <f t="shared" si="43"/>
        <v>0</v>
      </c>
      <c r="AE188" s="105">
        <f t="shared" si="43"/>
        <v>0</v>
      </c>
      <c r="AF188" s="105">
        <f t="shared" si="43"/>
        <v>0</v>
      </c>
      <c r="AG188" s="105">
        <f t="shared" si="43"/>
        <v>0</v>
      </c>
      <c r="AH188" s="105">
        <f t="shared" si="43"/>
        <v>0</v>
      </c>
      <c r="AI188" s="105">
        <f t="shared" ref="AI188:AQ197" si="44">IF(ISNUMBER(SEARCH(AI$2,$C188)),1,0)</f>
        <v>0</v>
      </c>
      <c r="AJ188" s="105">
        <f t="shared" si="44"/>
        <v>0</v>
      </c>
      <c r="AK188" s="105">
        <f t="shared" si="44"/>
        <v>0</v>
      </c>
      <c r="AL188" s="105">
        <f t="shared" si="44"/>
        <v>0</v>
      </c>
      <c r="AM188" s="105">
        <f t="shared" si="44"/>
        <v>0</v>
      </c>
      <c r="AN188" s="105">
        <f t="shared" si="44"/>
        <v>0</v>
      </c>
      <c r="AO188" s="105">
        <f t="shared" si="44"/>
        <v>1</v>
      </c>
      <c r="AP188" s="105">
        <f t="shared" si="44"/>
        <v>0</v>
      </c>
      <c r="AQ188" s="105">
        <f t="shared" si="44"/>
        <v>0</v>
      </c>
      <c r="AS188" s="105"/>
    </row>
    <row r="189" spans="1:45" x14ac:dyDescent="0.25">
      <c r="A189" s="56" t="s">
        <v>1043</v>
      </c>
      <c r="B189" s="57" t="s">
        <v>1044</v>
      </c>
      <c r="C189" s="32" t="s">
        <v>1585</v>
      </c>
      <c r="D189" s="32" t="s">
        <v>1045</v>
      </c>
      <c r="E189" s="32" t="s">
        <v>1046</v>
      </c>
      <c r="F189" s="32">
        <v>2015</v>
      </c>
      <c r="G189" s="32" t="s">
        <v>1625</v>
      </c>
      <c r="H189" s="32">
        <v>50</v>
      </c>
      <c r="I189" s="58" t="s">
        <v>1047</v>
      </c>
      <c r="J189" s="59" t="s">
        <v>657</v>
      </c>
      <c r="K189" s="60"/>
      <c r="L189" s="60"/>
      <c r="M189" s="60">
        <v>1</v>
      </c>
      <c r="N189" s="61"/>
      <c r="O189" s="62"/>
      <c r="P189" s="63">
        <v>1</v>
      </c>
      <c r="Q189" s="64"/>
      <c r="R189" s="65"/>
      <c r="S189" s="66">
        <v>1</v>
      </c>
      <c r="T189" s="24" t="s">
        <v>1048</v>
      </c>
      <c r="U189" s="28">
        <v>0</v>
      </c>
      <c r="V189" s="1"/>
      <c r="W189" s="105">
        <f t="shared" si="30"/>
        <v>0</v>
      </c>
      <c r="Y189" s="105">
        <f t="shared" si="43"/>
        <v>0</v>
      </c>
      <c r="Z189" s="105">
        <f t="shared" si="43"/>
        <v>0</v>
      </c>
      <c r="AA189" s="105">
        <f t="shared" si="43"/>
        <v>1</v>
      </c>
      <c r="AB189" s="105">
        <f t="shared" si="43"/>
        <v>0</v>
      </c>
      <c r="AC189" s="105">
        <f t="shared" si="43"/>
        <v>0</v>
      </c>
      <c r="AD189" s="105">
        <f t="shared" si="43"/>
        <v>0</v>
      </c>
      <c r="AE189" s="105">
        <f t="shared" si="43"/>
        <v>0</v>
      </c>
      <c r="AF189" s="105">
        <f t="shared" si="43"/>
        <v>0</v>
      </c>
      <c r="AG189" s="105">
        <f t="shared" si="43"/>
        <v>0</v>
      </c>
      <c r="AH189" s="105">
        <f t="shared" si="43"/>
        <v>0</v>
      </c>
      <c r="AI189" s="105">
        <f t="shared" si="44"/>
        <v>0</v>
      </c>
      <c r="AJ189" s="105">
        <f t="shared" si="44"/>
        <v>0</v>
      </c>
      <c r="AK189" s="105">
        <f t="shared" si="44"/>
        <v>0</v>
      </c>
      <c r="AL189" s="105">
        <f t="shared" si="44"/>
        <v>0</v>
      </c>
      <c r="AM189" s="105">
        <f t="shared" si="44"/>
        <v>0</v>
      </c>
      <c r="AN189" s="105">
        <f t="shared" si="44"/>
        <v>0</v>
      </c>
      <c r="AO189" s="105">
        <f t="shared" si="44"/>
        <v>0</v>
      </c>
      <c r="AP189" s="105">
        <f t="shared" si="44"/>
        <v>0</v>
      </c>
      <c r="AQ189" s="105">
        <f t="shared" si="44"/>
        <v>0</v>
      </c>
      <c r="AS189" s="105"/>
    </row>
    <row r="190" spans="1:45" x14ac:dyDescent="0.25">
      <c r="A190" s="56" t="s">
        <v>1043</v>
      </c>
      <c r="B190" s="57" t="s">
        <v>1044</v>
      </c>
      <c r="C190" s="32" t="s">
        <v>1586</v>
      </c>
      <c r="D190" s="32" t="s">
        <v>1049</v>
      </c>
      <c r="E190" s="32" t="s">
        <v>1050</v>
      </c>
      <c r="F190" s="32">
        <v>2013</v>
      </c>
      <c r="G190" s="32" t="s">
        <v>1626</v>
      </c>
      <c r="H190" s="32">
        <v>36</v>
      </c>
      <c r="I190" s="58" t="s">
        <v>1051</v>
      </c>
      <c r="J190" s="59" t="s">
        <v>657</v>
      </c>
      <c r="K190" s="60">
        <v>1</v>
      </c>
      <c r="L190" s="60"/>
      <c r="M190" s="60"/>
      <c r="N190" s="61"/>
      <c r="O190" s="62"/>
      <c r="P190" s="63">
        <v>1</v>
      </c>
      <c r="Q190" s="64"/>
      <c r="R190" s="65"/>
      <c r="S190" s="66">
        <v>1</v>
      </c>
      <c r="T190" s="24" t="s">
        <v>1052</v>
      </c>
      <c r="U190" s="28">
        <v>0</v>
      </c>
      <c r="V190" s="1"/>
      <c r="W190" s="105">
        <f t="shared" si="30"/>
        <v>0</v>
      </c>
      <c r="Y190" s="105">
        <f t="shared" si="43"/>
        <v>0</v>
      </c>
      <c r="Z190" s="105">
        <f t="shared" si="43"/>
        <v>0</v>
      </c>
      <c r="AA190" s="105">
        <f t="shared" si="43"/>
        <v>1</v>
      </c>
      <c r="AB190" s="105">
        <f t="shared" si="43"/>
        <v>0</v>
      </c>
      <c r="AC190" s="105">
        <f t="shared" si="43"/>
        <v>0</v>
      </c>
      <c r="AD190" s="105">
        <f t="shared" si="43"/>
        <v>0</v>
      </c>
      <c r="AE190" s="105">
        <f t="shared" si="43"/>
        <v>1</v>
      </c>
      <c r="AF190" s="105">
        <f t="shared" si="43"/>
        <v>0</v>
      </c>
      <c r="AG190" s="105">
        <f t="shared" si="43"/>
        <v>1</v>
      </c>
      <c r="AH190" s="105">
        <f t="shared" si="43"/>
        <v>0</v>
      </c>
      <c r="AI190" s="105">
        <f t="shared" si="44"/>
        <v>1</v>
      </c>
      <c r="AJ190" s="105">
        <f t="shared" si="44"/>
        <v>0</v>
      </c>
      <c r="AK190" s="105">
        <f t="shared" si="44"/>
        <v>0</v>
      </c>
      <c r="AL190" s="105">
        <f t="shared" si="44"/>
        <v>0</v>
      </c>
      <c r="AM190" s="105">
        <f t="shared" si="44"/>
        <v>0</v>
      </c>
      <c r="AN190" s="105">
        <f t="shared" si="44"/>
        <v>0</v>
      </c>
      <c r="AO190" s="105">
        <f t="shared" si="44"/>
        <v>0</v>
      </c>
      <c r="AP190" s="105">
        <f t="shared" si="44"/>
        <v>0</v>
      </c>
      <c r="AQ190" s="105">
        <f t="shared" si="44"/>
        <v>0</v>
      </c>
      <c r="AS190" s="105"/>
    </row>
    <row r="191" spans="1:45" x14ac:dyDescent="0.25">
      <c r="A191" s="56" t="s">
        <v>1043</v>
      </c>
      <c r="B191" s="57" t="s">
        <v>1044</v>
      </c>
      <c r="C191" s="32" t="s">
        <v>1587</v>
      </c>
      <c r="D191" s="32" t="s">
        <v>1053</v>
      </c>
      <c r="E191" s="32" t="s">
        <v>1054</v>
      </c>
      <c r="F191" s="32">
        <v>2012</v>
      </c>
      <c r="G191" s="32" t="s">
        <v>1627</v>
      </c>
      <c r="H191" s="32">
        <v>29</v>
      </c>
      <c r="I191" s="58" t="s">
        <v>1055</v>
      </c>
      <c r="J191" s="59" t="s">
        <v>657</v>
      </c>
      <c r="K191" s="60"/>
      <c r="L191" s="60">
        <v>1</v>
      </c>
      <c r="M191" s="60" t="s">
        <v>657</v>
      </c>
      <c r="N191" s="61"/>
      <c r="O191" s="62"/>
      <c r="P191" s="63">
        <v>1</v>
      </c>
      <c r="Q191" s="64"/>
      <c r="R191" s="65"/>
      <c r="S191" s="66">
        <v>1</v>
      </c>
      <c r="T191" s="24" t="s">
        <v>1056</v>
      </c>
      <c r="U191" s="28">
        <v>0</v>
      </c>
      <c r="V191" s="1"/>
      <c r="W191" s="105">
        <f t="shared" si="30"/>
        <v>0</v>
      </c>
      <c r="Y191" s="105">
        <f t="shared" si="43"/>
        <v>0</v>
      </c>
      <c r="Z191" s="105">
        <f t="shared" si="43"/>
        <v>0</v>
      </c>
      <c r="AA191" s="105">
        <f t="shared" si="43"/>
        <v>1</v>
      </c>
      <c r="AB191" s="105">
        <f t="shared" si="43"/>
        <v>0</v>
      </c>
      <c r="AC191" s="105">
        <f t="shared" si="43"/>
        <v>0</v>
      </c>
      <c r="AD191" s="105">
        <f t="shared" si="43"/>
        <v>0</v>
      </c>
      <c r="AE191" s="105">
        <f t="shared" si="43"/>
        <v>0</v>
      </c>
      <c r="AF191" s="105">
        <f t="shared" si="43"/>
        <v>0</v>
      </c>
      <c r="AG191" s="105">
        <f t="shared" si="43"/>
        <v>0</v>
      </c>
      <c r="AH191" s="105">
        <f t="shared" si="43"/>
        <v>0</v>
      </c>
      <c r="AI191" s="105">
        <f t="shared" si="44"/>
        <v>0</v>
      </c>
      <c r="AJ191" s="105">
        <f t="shared" si="44"/>
        <v>1</v>
      </c>
      <c r="AK191" s="105">
        <f t="shared" si="44"/>
        <v>0</v>
      </c>
      <c r="AL191" s="105">
        <f t="shared" si="44"/>
        <v>0</v>
      </c>
      <c r="AM191" s="105">
        <f t="shared" si="44"/>
        <v>0</v>
      </c>
      <c r="AN191" s="105">
        <f t="shared" si="44"/>
        <v>0</v>
      </c>
      <c r="AO191" s="105">
        <f t="shared" si="44"/>
        <v>0</v>
      </c>
      <c r="AP191" s="105">
        <f t="shared" si="44"/>
        <v>0</v>
      </c>
      <c r="AQ191" s="105">
        <f t="shared" si="44"/>
        <v>0</v>
      </c>
      <c r="AS191" s="105"/>
    </row>
    <row r="192" spans="1:45" x14ac:dyDescent="0.25">
      <c r="A192" s="56" t="s">
        <v>1043</v>
      </c>
      <c r="B192" s="57" t="s">
        <v>1044</v>
      </c>
      <c r="C192" s="32" t="s">
        <v>1588</v>
      </c>
      <c r="D192" s="32" t="s">
        <v>1057</v>
      </c>
      <c r="E192" s="32" t="s">
        <v>1058</v>
      </c>
      <c r="F192" s="32">
        <v>2014</v>
      </c>
      <c r="G192" s="32" t="s">
        <v>1628</v>
      </c>
      <c r="H192" s="32">
        <v>28</v>
      </c>
      <c r="I192" s="58" t="s">
        <v>1059</v>
      </c>
      <c r="J192" s="59" t="s">
        <v>657</v>
      </c>
      <c r="K192" s="60">
        <v>1</v>
      </c>
      <c r="L192" s="60">
        <v>1</v>
      </c>
      <c r="M192" s="60"/>
      <c r="N192" s="61"/>
      <c r="O192" s="62"/>
      <c r="P192" s="63">
        <v>1</v>
      </c>
      <c r="Q192" s="64"/>
      <c r="R192" s="65"/>
      <c r="S192" s="66">
        <v>1</v>
      </c>
      <c r="T192" s="24" t="s">
        <v>1060</v>
      </c>
      <c r="U192" s="28">
        <v>0</v>
      </c>
      <c r="V192" s="1"/>
      <c r="W192" s="105">
        <f t="shared" si="30"/>
        <v>1</v>
      </c>
      <c r="Y192" s="105">
        <f t="shared" si="43"/>
        <v>0</v>
      </c>
      <c r="Z192" s="105">
        <f t="shared" si="43"/>
        <v>0</v>
      </c>
      <c r="AA192" s="105">
        <f t="shared" si="43"/>
        <v>1</v>
      </c>
      <c r="AB192" s="105">
        <f t="shared" si="43"/>
        <v>0</v>
      </c>
      <c r="AC192" s="105">
        <f t="shared" si="43"/>
        <v>0</v>
      </c>
      <c r="AD192" s="105">
        <f t="shared" si="43"/>
        <v>0</v>
      </c>
      <c r="AE192" s="105">
        <f t="shared" si="43"/>
        <v>0</v>
      </c>
      <c r="AF192" s="105">
        <f t="shared" si="43"/>
        <v>0</v>
      </c>
      <c r="AG192" s="105">
        <f t="shared" si="43"/>
        <v>0</v>
      </c>
      <c r="AH192" s="105">
        <f t="shared" si="43"/>
        <v>1</v>
      </c>
      <c r="AI192" s="105">
        <f t="shared" si="44"/>
        <v>1</v>
      </c>
      <c r="AJ192" s="105">
        <f t="shared" si="44"/>
        <v>1</v>
      </c>
      <c r="AK192" s="105">
        <f t="shared" si="44"/>
        <v>0</v>
      </c>
      <c r="AL192" s="105">
        <f t="shared" si="44"/>
        <v>0</v>
      </c>
      <c r="AM192" s="105">
        <f t="shared" si="44"/>
        <v>0</v>
      </c>
      <c r="AN192" s="105">
        <f t="shared" si="44"/>
        <v>0</v>
      </c>
      <c r="AO192" s="105">
        <f t="shared" si="44"/>
        <v>0</v>
      </c>
      <c r="AP192" s="105">
        <f t="shared" si="44"/>
        <v>0</v>
      </c>
      <c r="AQ192" s="105">
        <f t="shared" si="44"/>
        <v>0</v>
      </c>
      <c r="AS192" s="105"/>
    </row>
    <row r="193" spans="1:45" x14ac:dyDescent="0.25">
      <c r="A193" s="56" t="s">
        <v>1043</v>
      </c>
      <c r="B193" s="57" t="s">
        <v>1044</v>
      </c>
      <c r="C193" s="32" t="s">
        <v>1588</v>
      </c>
      <c r="D193" s="32" t="s">
        <v>1061</v>
      </c>
      <c r="E193" s="32" t="s">
        <v>1062</v>
      </c>
      <c r="F193" s="32">
        <v>2014</v>
      </c>
      <c r="G193" s="32" t="s">
        <v>1628</v>
      </c>
      <c r="H193" s="32">
        <v>27</v>
      </c>
      <c r="I193" s="58" t="s">
        <v>1063</v>
      </c>
      <c r="J193" s="59" t="s">
        <v>657</v>
      </c>
      <c r="K193" s="60"/>
      <c r="L193" s="60"/>
      <c r="M193" s="60">
        <v>1</v>
      </c>
      <c r="N193" s="61"/>
      <c r="O193" s="62"/>
      <c r="P193" s="63">
        <v>1</v>
      </c>
      <c r="Q193" s="64"/>
      <c r="R193" s="65"/>
      <c r="S193" s="66">
        <v>1</v>
      </c>
      <c r="T193" s="24" t="s">
        <v>1064</v>
      </c>
      <c r="U193" s="28">
        <v>0</v>
      </c>
      <c r="V193" s="1"/>
      <c r="W193" s="105">
        <f t="shared" si="30"/>
        <v>0</v>
      </c>
      <c r="Y193" s="105">
        <f t="shared" si="43"/>
        <v>0</v>
      </c>
      <c r="Z193" s="105">
        <f t="shared" si="43"/>
        <v>0</v>
      </c>
      <c r="AA193" s="105">
        <f t="shared" si="43"/>
        <v>1</v>
      </c>
      <c r="AB193" s="105">
        <f t="shared" si="43"/>
        <v>0</v>
      </c>
      <c r="AC193" s="105">
        <f t="shared" si="43"/>
        <v>0</v>
      </c>
      <c r="AD193" s="105">
        <f t="shared" si="43"/>
        <v>0</v>
      </c>
      <c r="AE193" s="105">
        <f t="shared" si="43"/>
        <v>0</v>
      </c>
      <c r="AF193" s="105">
        <f t="shared" si="43"/>
        <v>0</v>
      </c>
      <c r="AG193" s="105">
        <f t="shared" si="43"/>
        <v>0</v>
      </c>
      <c r="AH193" s="105">
        <f t="shared" si="43"/>
        <v>1</v>
      </c>
      <c r="AI193" s="105">
        <f t="shared" si="44"/>
        <v>1</v>
      </c>
      <c r="AJ193" s="105">
        <f t="shared" si="44"/>
        <v>1</v>
      </c>
      <c r="AK193" s="105">
        <f t="shared" si="44"/>
        <v>0</v>
      </c>
      <c r="AL193" s="105">
        <f t="shared" si="44"/>
        <v>0</v>
      </c>
      <c r="AM193" s="105">
        <f t="shared" si="44"/>
        <v>0</v>
      </c>
      <c r="AN193" s="105">
        <f t="shared" si="44"/>
        <v>0</v>
      </c>
      <c r="AO193" s="105">
        <f t="shared" si="44"/>
        <v>0</v>
      </c>
      <c r="AP193" s="105">
        <f t="shared" si="44"/>
        <v>0</v>
      </c>
      <c r="AQ193" s="105">
        <f t="shared" si="44"/>
        <v>0</v>
      </c>
      <c r="AS193" s="105"/>
    </row>
    <row r="194" spans="1:45" x14ac:dyDescent="0.25">
      <c r="A194" s="56" t="s">
        <v>1043</v>
      </c>
      <c r="B194" s="57" t="s">
        <v>1044</v>
      </c>
      <c r="C194" s="32" t="s">
        <v>1586</v>
      </c>
      <c r="D194" s="32" t="s">
        <v>1065</v>
      </c>
      <c r="E194" s="32" t="s">
        <v>1066</v>
      </c>
      <c r="F194" s="32">
        <v>2013</v>
      </c>
      <c r="G194" s="32" t="s">
        <v>1626</v>
      </c>
      <c r="H194" s="32">
        <v>27</v>
      </c>
      <c r="I194" s="58" t="s">
        <v>1067</v>
      </c>
      <c r="J194" s="59" t="s">
        <v>657</v>
      </c>
      <c r="K194" s="60">
        <v>1</v>
      </c>
      <c r="L194" s="60"/>
      <c r="M194" s="60" t="s">
        <v>657</v>
      </c>
      <c r="N194" s="61"/>
      <c r="O194" s="62"/>
      <c r="P194" s="63">
        <v>1</v>
      </c>
      <c r="Q194" s="64"/>
      <c r="R194" s="65"/>
      <c r="S194" s="66">
        <v>1</v>
      </c>
      <c r="T194" s="24" t="s">
        <v>1068</v>
      </c>
      <c r="U194" s="28">
        <v>0</v>
      </c>
      <c r="V194" s="1"/>
      <c r="W194" s="105">
        <f t="shared" si="30"/>
        <v>0</v>
      </c>
      <c r="Y194" s="105">
        <f t="shared" si="43"/>
        <v>0</v>
      </c>
      <c r="Z194" s="105">
        <f t="shared" si="43"/>
        <v>0</v>
      </c>
      <c r="AA194" s="105">
        <f t="shared" si="43"/>
        <v>1</v>
      </c>
      <c r="AB194" s="105">
        <f t="shared" si="43"/>
        <v>0</v>
      </c>
      <c r="AC194" s="105">
        <f t="shared" si="43"/>
        <v>0</v>
      </c>
      <c r="AD194" s="105">
        <f t="shared" si="43"/>
        <v>0</v>
      </c>
      <c r="AE194" s="105">
        <f t="shared" si="43"/>
        <v>1</v>
      </c>
      <c r="AF194" s="105">
        <f t="shared" si="43"/>
        <v>0</v>
      </c>
      <c r="AG194" s="105">
        <f t="shared" si="43"/>
        <v>1</v>
      </c>
      <c r="AH194" s="105">
        <f t="shared" si="43"/>
        <v>0</v>
      </c>
      <c r="AI194" s="105">
        <f t="shared" si="44"/>
        <v>1</v>
      </c>
      <c r="AJ194" s="105">
        <f t="shared" si="44"/>
        <v>0</v>
      </c>
      <c r="AK194" s="105">
        <f t="shared" si="44"/>
        <v>0</v>
      </c>
      <c r="AL194" s="105">
        <f t="shared" si="44"/>
        <v>0</v>
      </c>
      <c r="AM194" s="105">
        <f t="shared" si="44"/>
        <v>0</v>
      </c>
      <c r="AN194" s="105">
        <f t="shared" si="44"/>
        <v>0</v>
      </c>
      <c r="AO194" s="105">
        <f t="shared" si="44"/>
        <v>0</v>
      </c>
      <c r="AP194" s="105">
        <f t="shared" si="44"/>
        <v>0</v>
      </c>
      <c r="AQ194" s="105">
        <f t="shared" si="44"/>
        <v>0</v>
      </c>
      <c r="AS194" s="105"/>
    </row>
    <row r="195" spans="1:45" x14ac:dyDescent="0.25">
      <c r="A195" s="56" t="s">
        <v>1043</v>
      </c>
      <c r="B195" s="57" t="s">
        <v>1044</v>
      </c>
      <c r="C195" s="32" t="s">
        <v>1586</v>
      </c>
      <c r="D195" s="32" t="s">
        <v>1069</v>
      </c>
      <c r="E195" s="32" t="s">
        <v>1070</v>
      </c>
      <c r="F195" s="32">
        <v>2014</v>
      </c>
      <c r="G195" s="32" t="s">
        <v>1626</v>
      </c>
      <c r="H195" s="32">
        <v>25</v>
      </c>
      <c r="I195" s="58" t="s">
        <v>1071</v>
      </c>
      <c r="J195" s="59">
        <v>1</v>
      </c>
      <c r="K195" s="60"/>
      <c r="L195" s="60"/>
      <c r="M195" s="60"/>
      <c r="N195" s="61"/>
      <c r="O195" s="62"/>
      <c r="P195" s="63">
        <v>1</v>
      </c>
      <c r="Q195" s="64"/>
      <c r="R195" s="65"/>
      <c r="S195" s="66">
        <v>1</v>
      </c>
      <c r="T195" s="24" t="s">
        <v>1072</v>
      </c>
      <c r="U195" s="28">
        <v>0</v>
      </c>
      <c r="V195" s="1"/>
      <c r="W195" s="105">
        <f t="shared" si="30"/>
        <v>0</v>
      </c>
      <c r="Y195" s="105">
        <f t="shared" si="43"/>
        <v>0</v>
      </c>
      <c r="Z195" s="105">
        <f t="shared" si="43"/>
        <v>0</v>
      </c>
      <c r="AA195" s="105">
        <f t="shared" si="43"/>
        <v>1</v>
      </c>
      <c r="AB195" s="105">
        <f t="shared" si="43"/>
        <v>0</v>
      </c>
      <c r="AC195" s="105">
        <f t="shared" si="43"/>
        <v>0</v>
      </c>
      <c r="AD195" s="105">
        <f t="shared" si="43"/>
        <v>0</v>
      </c>
      <c r="AE195" s="105">
        <f t="shared" si="43"/>
        <v>1</v>
      </c>
      <c r="AF195" s="105">
        <f t="shared" si="43"/>
        <v>0</v>
      </c>
      <c r="AG195" s="105">
        <f t="shared" si="43"/>
        <v>1</v>
      </c>
      <c r="AH195" s="105">
        <f t="shared" si="43"/>
        <v>0</v>
      </c>
      <c r="AI195" s="105">
        <f t="shared" si="44"/>
        <v>1</v>
      </c>
      <c r="AJ195" s="105">
        <f t="shared" si="44"/>
        <v>0</v>
      </c>
      <c r="AK195" s="105">
        <f t="shared" si="44"/>
        <v>0</v>
      </c>
      <c r="AL195" s="105">
        <f t="shared" si="44"/>
        <v>0</v>
      </c>
      <c r="AM195" s="105">
        <f t="shared" si="44"/>
        <v>0</v>
      </c>
      <c r="AN195" s="105">
        <f t="shared" si="44"/>
        <v>0</v>
      </c>
      <c r="AO195" s="105">
        <f t="shared" si="44"/>
        <v>0</v>
      </c>
      <c r="AP195" s="105">
        <f t="shared" si="44"/>
        <v>0</v>
      </c>
      <c r="AQ195" s="105">
        <f t="shared" si="44"/>
        <v>0</v>
      </c>
      <c r="AS195" s="105"/>
    </row>
    <row r="196" spans="1:45" x14ac:dyDescent="0.25">
      <c r="A196" s="56" t="s">
        <v>1043</v>
      </c>
      <c r="B196" s="57" t="s">
        <v>1044</v>
      </c>
      <c r="C196" s="32" t="s">
        <v>1587</v>
      </c>
      <c r="D196" s="32" t="s">
        <v>1073</v>
      </c>
      <c r="E196" s="32" t="s">
        <v>1074</v>
      </c>
      <c r="F196" s="32">
        <v>2012</v>
      </c>
      <c r="G196" s="32" t="s">
        <v>1627</v>
      </c>
      <c r="H196" s="32">
        <v>23</v>
      </c>
      <c r="I196" s="58" t="s">
        <v>1075</v>
      </c>
      <c r="J196" s="59" t="s">
        <v>657</v>
      </c>
      <c r="K196" s="60">
        <v>1</v>
      </c>
      <c r="L196" s="60"/>
      <c r="M196" s="60"/>
      <c r="N196" s="61"/>
      <c r="O196" s="62"/>
      <c r="P196" s="63">
        <v>1</v>
      </c>
      <c r="Q196" s="64"/>
      <c r="R196" s="65">
        <v>1</v>
      </c>
      <c r="S196" s="66"/>
      <c r="T196" s="24" t="s">
        <v>1076</v>
      </c>
      <c r="U196" s="28">
        <v>0</v>
      </c>
      <c r="V196" s="1"/>
      <c r="W196" s="105">
        <f t="shared" ref="W196:W259" si="45">IF(AND(K196=1,L196=1),1,0)</f>
        <v>0</v>
      </c>
      <c r="Y196" s="105">
        <f t="shared" si="43"/>
        <v>0</v>
      </c>
      <c r="Z196" s="105">
        <f t="shared" si="43"/>
        <v>0</v>
      </c>
      <c r="AA196" s="105">
        <f t="shared" si="43"/>
        <v>1</v>
      </c>
      <c r="AB196" s="105">
        <f t="shared" si="43"/>
        <v>0</v>
      </c>
      <c r="AC196" s="105">
        <f t="shared" si="43"/>
        <v>0</v>
      </c>
      <c r="AD196" s="105">
        <f t="shared" si="43"/>
        <v>0</v>
      </c>
      <c r="AE196" s="105">
        <f t="shared" si="43"/>
        <v>0</v>
      </c>
      <c r="AF196" s="105">
        <f t="shared" si="43"/>
        <v>0</v>
      </c>
      <c r="AG196" s="105">
        <f t="shared" si="43"/>
        <v>0</v>
      </c>
      <c r="AH196" s="105">
        <f t="shared" si="43"/>
        <v>0</v>
      </c>
      <c r="AI196" s="105">
        <f t="shared" si="44"/>
        <v>0</v>
      </c>
      <c r="AJ196" s="105">
        <f t="shared" si="44"/>
        <v>1</v>
      </c>
      <c r="AK196" s="105">
        <f t="shared" si="44"/>
        <v>0</v>
      </c>
      <c r="AL196" s="105">
        <f t="shared" si="44"/>
        <v>0</v>
      </c>
      <c r="AM196" s="105">
        <f t="shared" si="44"/>
        <v>0</v>
      </c>
      <c r="AN196" s="105">
        <f t="shared" si="44"/>
        <v>0</v>
      </c>
      <c r="AO196" s="105">
        <f t="shared" si="44"/>
        <v>0</v>
      </c>
      <c r="AP196" s="105">
        <f t="shared" si="44"/>
        <v>0</v>
      </c>
      <c r="AQ196" s="105">
        <f t="shared" si="44"/>
        <v>0</v>
      </c>
      <c r="AS196" s="105"/>
    </row>
    <row r="197" spans="1:45" x14ac:dyDescent="0.25">
      <c r="A197" s="56" t="s">
        <v>1043</v>
      </c>
      <c r="B197" s="57" t="s">
        <v>1044</v>
      </c>
      <c r="C197" s="32" t="s">
        <v>1589</v>
      </c>
      <c r="D197" s="32" t="s">
        <v>1077</v>
      </c>
      <c r="E197" s="32" t="s">
        <v>1078</v>
      </c>
      <c r="F197" s="32">
        <v>2014</v>
      </c>
      <c r="G197" s="32" t="s">
        <v>1629</v>
      </c>
      <c r="H197" s="32">
        <v>21</v>
      </c>
      <c r="I197" s="58" t="s">
        <v>1079</v>
      </c>
      <c r="J197" s="59" t="s">
        <v>657</v>
      </c>
      <c r="K197" s="60">
        <v>1</v>
      </c>
      <c r="L197" s="60"/>
      <c r="M197" s="60"/>
      <c r="N197" s="61"/>
      <c r="O197" s="62"/>
      <c r="P197" s="63">
        <v>1</v>
      </c>
      <c r="Q197" s="64"/>
      <c r="R197" s="65"/>
      <c r="S197" s="66">
        <v>1</v>
      </c>
      <c r="T197" s="24" t="s">
        <v>1080</v>
      </c>
      <c r="U197" s="28">
        <v>0</v>
      </c>
      <c r="V197" s="1"/>
      <c r="W197" s="105">
        <f t="shared" si="45"/>
        <v>0</v>
      </c>
      <c r="Y197" s="105">
        <f t="shared" si="43"/>
        <v>0</v>
      </c>
      <c r="Z197" s="105">
        <f t="shared" si="43"/>
        <v>0</v>
      </c>
      <c r="AA197" s="105">
        <f t="shared" si="43"/>
        <v>1</v>
      </c>
      <c r="AB197" s="105">
        <f t="shared" si="43"/>
        <v>0</v>
      </c>
      <c r="AC197" s="105">
        <f t="shared" si="43"/>
        <v>0</v>
      </c>
      <c r="AD197" s="105">
        <f t="shared" si="43"/>
        <v>1</v>
      </c>
      <c r="AE197" s="105">
        <f t="shared" si="43"/>
        <v>1</v>
      </c>
      <c r="AF197" s="105">
        <f t="shared" si="43"/>
        <v>0</v>
      </c>
      <c r="AG197" s="105">
        <f t="shared" si="43"/>
        <v>0</v>
      </c>
      <c r="AH197" s="105">
        <f t="shared" si="43"/>
        <v>0</v>
      </c>
      <c r="AI197" s="105">
        <f t="shared" si="44"/>
        <v>0</v>
      </c>
      <c r="AJ197" s="105">
        <f t="shared" si="44"/>
        <v>0</v>
      </c>
      <c r="AK197" s="105">
        <f t="shared" si="44"/>
        <v>0</v>
      </c>
      <c r="AL197" s="105">
        <f t="shared" si="44"/>
        <v>0</v>
      </c>
      <c r="AM197" s="105">
        <f t="shared" si="44"/>
        <v>0</v>
      </c>
      <c r="AN197" s="105">
        <f t="shared" si="44"/>
        <v>0</v>
      </c>
      <c r="AO197" s="105">
        <f t="shared" si="44"/>
        <v>0</v>
      </c>
      <c r="AP197" s="105">
        <f t="shared" si="44"/>
        <v>0</v>
      </c>
      <c r="AQ197" s="105">
        <f t="shared" si="44"/>
        <v>0</v>
      </c>
      <c r="AS197" s="105"/>
    </row>
    <row r="198" spans="1:45" x14ac:dyDescent="0.25">
      <c r="A198" s="56" t="s">
        <v>1043</v>
      </c>
      <c r="B198" s="57" t="s">
        <v>1044</v>
      </c>
      <c r="C198" s="32" t="s">
        <v>1588</v>
      </c>
      <c r="D198" s="32" t="s">
        <v>1081</v>
      </c>
      <c r="E198" s="32" t="s">
        <v>1082</v>
      </c>
      <c r="F198" s="32">
        <v>2013</v>
      </c>
      <c r="G198" s="32" t="s">
        <v>1628</v>
      </c>
      <c r="H198" s="32">
        <v>21</v>
      </c>
      <c r="I198" s="58" t="s">
        <v>1083</v>
      </c>
      <c r="J198" s="59" t="s">
        <v>657</v>
      </c>
      <c r="K198" s="60"/>
      <c r="L198" s="60"/>
      <c r="M198" s="60">
        <v>1</v>
      </c>
      <c r="N198" s="61"/>
      <c r="O198" s="62"/>
      <c r="P198" s="63"/>
      <c r="Q198" s="64">
        <v>1</v>
      </c>
      <c r="R198" s="65"/>
      <c r="S198" s="66">
        <v>1</v>
      </c>
      <c r="T198" s="24" t="s">
        <v>1084</v>
      </c>
      <c r="U198" s="28">
        <v>0</v>
      </c>
      <c r="V198" s="1"/>
      <c r="W198" s="105">
        <f t="shared" si="45"/>
        <v>0</v>
      </c>
      <c r="Y198" s="105">
        <f t="shared" ref="Y198:AH207" si="46">IF(ISNUMBER(SEARCH(Y$2,$C198)),1,0)</f>
        <v>0</v>
      </c>
      <c r="Z198" s="105">
        <f t="shared" si="46"/>
        <v>0</v>
      </c>
      <c r="AA198" s="105">
        <f t="shared" si="46"/>
        <v>1</v>
      </c>
      <c r="AB198" s="105">
        <f t="shared" si="46"/>
        <v>0</v>
      </c>
      <c r="AC198" s="105">
        <f t="shared" si="46"/>
        <v>0</v>
      </c>
      <c r="AD198" s="105">
        <f t="shared" si="46"/>
        <v>0</v>
      </c>
      <c r="AE198" s="105">
        <f t="shared" si="46"/>
        <v>0</v>
      </c>
      <c r="AF198" s="105">
        <f t="shared" si="46"/>
        <v>0</v>
      </c>
      <c r="AG198" s="105">
        <f t="shared" si="46"/>
        <v>0</v>
      </c>
      <c r="AH198" s="105">
        <f t="shared" si="46"/>
        <v>1</v>
      </c>
      <c r="AI198" s="105">
        <f t="shared" ref="AI198:AQ207" si="47">IF(ISNUMBER(SEARCH(AI$2,$C198)),1,0)</f>
        <v>1</v>
      </c>
      <c r="AJ198" s="105">
        <f t="shared" si="47"/>
        <v>1</v>
      </c>
      <c r="AK198" s="105">
        <f t="shared" si="47"/>
        <v>0</v>
      </c>
      <c r="AL198" s="105">
        <f t="shared" si="47"/>
        <v>0</v>
      </c>
      <c r="AM198" s="105">
        <f t="shared" si="47"/>
        <v>0</v>
      </c>
      <c r="AN198" s="105">
        <f t="shared" si="47"/>
        <v>0</v>
      </c>
      <c r="AO198" s="105">
        <f t="shared" si="47"/>
        <v>0</v>
      </c>
      <c r="AP198" s="105">
        <f t="shared" si="47"/>
        <v>0</v>
      </c>
      <c r="AQ198" s="105">
        <f t="shared" si="47"/>
        <v>0</v>
      </c>
      <c r="AS198" s="105"/>
    </row>
    <row r="199" spans="1:45" x14ac:dyDescent="0.25">
      <c r="A199" s="56" t="s">
        <v>1043</v>
      </c>
      <c r="B199" s="57" t="s">
        <v>1044</v>
      </c>
      <c r="C199" s="32" t="s">
        <v>1589</v>
      </c>
      <c r="D199" s="32" t="s">
        <v>1088</v>
      </c>
      <c r="E199" s="32" t="s">
        <v>1089</v>
      </c>
      <c r="F199" s="32">
        <v>2014</v>
      </c>
      <c r="G199" s="32" t="s">
        <v>1631</v>
      </c>
      <c r="H199" s="32">
        <v>20</v>
      </c>
      <c r="I199" s="58" t="s">
        <v>1090</v>
      </c>
      <c r="J199" s="59" t="s">
        <v>657</v>
      </c>
      <c r="K199" s="60" t="s">
        <v>657</v>
      </c>
      <c r="L199" s="60" t="s">
        <v>657</v>
      </c>
      <c r="M199" s="60">
        <v>1</v>
      </c>
      <c r="N199" s="61"/>
      <c r="O199" s="62"/>
      <c r="P199" s="63">
        <v>1</v>
      </c>
      <c r="Q199" s="64"/>
      <c r="R199" s="65"/>
      <c r="S199" s="66">
        <v>1</v>
      </c>
      <c r="T199" s="24" t="s">
        <v>1091</v>
      </c>
      <c r="U199" s="28">
        <v>0</v>
      </c>
      <c r="V199" s="1"/>
      <c r="W199" s="105">
        <f t="shared" si="45"/>
        <v>0</v>
      </c>
      <c r="Y199" s="105">
        <f t="shared" si="46"/>
        <v>0</v>
      </c>
      <c r="Z199" s="105">
        <f t="shared" si="46"/>
        <v>0</v>
      </c>
      <c r="AA199" s="105">
        <f t="shared" si="46"/>
        <v>1</v>
      </c>
      <c r="AB199" s="105">
        <f t="shared" si="46"/>
        <v>0</v>
      </c>
      <c r="AC199" s="105">
        <f t="shared" si="46"/>
        <v>0</v>
      </c>
      <c r="AD199" s="105">
        <f t="shared" si="46"/>
        <v>1</v>
      </c>
      <c r="AE199" s="105">
        <f t="shared" si="46"/>
        <v>1</v>
      </c>
      <c r="AF199" s="105">
        <f t="shared" si="46"/>
        <v>0</v>
      </c>
      <c r="AG199" s="105">
        <f t="shared" si="46"/>
        <v>0</v>
      </c>
      <c r="AH199" s="105">
        <f t="shared" si="46"/>
        <v>0</v>
      </c>
      <c r="AI199" s="105">
        <f t="shared" si="47"/>
        <v>0</v>
      </c>
      <c r="AJ199" s="105">
        <f t="shared" si="47"/>
        <v>0</v>
      </c>
      <c r="AK199" s="105">
        <f t="shared" si="47"/>
        <v>0</v>
      </c>
      <c r="AL199" s="105">
        <f t="shared" si="47"/>
        <v>0</v>
      </c>
      <c r="AM199" s="105">
        <f t="shared" si="47"/>
        <v>0</v>
      </c>
      <c r="AN199" s="105">
        <f t="shared" si="47"/>
        <v>0</v>
      </c>
      <c r="AO199" s="105">
        <f t="shared" si="47"/>
        <v>0</v>
      </c>
      <c r="AP199" s="105">
        <f t="shared" si="47"/>
        <v>0</v>
      </c>
      <c r="AQ199" s="105">
        <f t="shared" si="47"/>
        <v>0</v>
      </c>
      <c r="AS199" s="105"/>
    </row>
    <row r="200" spans="1:45" x14ac:dyDescent="0.25">
      <c r="A200" s="56" t="s">
        <v>1043</v>
      </c>
      <c r="B200" s="57" t="s">
        <v>1044</v>
      </c>
      <c r="C200" s="32" t="s">
        <v>1586</v>
      </c>
      <c r="D200" s="32" t="s">
        <v>1092</v>
      </c>
      <c r="E200" s="32" t="s">
        <v>1093</v>
      </c>
      <c r="F200" s="32">
        <v>2014</v>
      </c>
      <c r="G200" s="32" t="s">
        <v>1626</v>
      </c>
      <c r="H200" s="32">
        <v>19</v>
      </c>
      <c r="I200" s="58" t="s">
        <v>1094</v>
      </c>
      <c r="J200" s="59" t="s">
        <v>657</v>
      </c>
      <c r="K200" s="60"/>
      <c r="L200" s="60"/>
      <c r="M200" s="60">
        <v>1</v>
      </c>
      <c r="N200" s="61"/>
      <c r="O200" s="62"/>
      <c r="P200" s="63">
        <v>1</v>
      </c>
      <c r="Q200" s="64"/>
      <c r="R200" s="65"/>
      <c r="S200" s="66">
        <v>1</v>
      </c>
      <c r="T200" s="24" t="s">
        <v>1095</v>
      </c>
      <c r="U200" s="28">
        <v>0</v>
      </c>
      <c r="V200" s="1"/>
      <c r="W200" s="105">
        <f t="shared" si="45"/>
        <v>0</v>
      </c>
      <c r="Y200" s="105">
        <f t="shared" si="46"/>
        <v>0</v>
      </c>
      <c r="Z200" s="105">
        <f t="shared" si="46"/>
        <v>0</v>
      </c>
      <c r="AA200" s="105">
        <f t="shared" si="46"/>
        <v>1</v>
      </c>
      <c r="AB200" s="105">
        <f t="shared" si="46"/>
        <v>0</v>
      </c>
      <c r="AC200" s="105">
        <f t="shared" si="46"/>
        <v>0</v>
      </c>
      <c r="AD200" s="105">
        <f t="shared" si="46"/>
        <v>0</v>
      </c>
      <c r="AE200" s="105">
        <f t="shared" si="46"/>
        <v>1</v>
      </c>
      <c r="AF200" s="105">
        <f t="shared" si="46"/>
        <v>0</v>
      </c>
      <c r="AG200" s="105">
        <f t="shared" si="46"/>
        <v>1</v>
      </c>
      <c r="AH200" s="105">
        <f t="shared" si="46"/>
        <v>0</v>
      </c>
      <c r="AI200" s="105">
        <f t="shared" si="47"/>
        <v>1</v>
      </c>
      <c r="AJ200" s="105">
        <f t="shared" si="47"/>
        <v>0</v>
      </c>
      <c r="AK200" s="105">
        <f t="shared" si="47"/>
        <v>0</v>
      </c>
      <c r="AL200" s="105">
        <f t="shared" si="47"/>
        <v>0</v>
      </c>
      <c r="AM200" s="105">
        <f t="shared" si="47"/>
        <v>0</v>
      </c>
      <c r="AN200" s="105">
        <f t="shared" si="47"/>
        <v>0</v>
      </c>
      <c r="AO200" s="105">
        <f t="shared" si="47"/>
        <v>0</v>
      </c>
      <c r="AP200" s="105">
        <f t="shared" si="47"/>
        <v>0</v>
      </c>
      <c r="AQ200" s="105">
        <f t="shared" si="47"/>
        <v>0</v>
      </c>
      <c r="AS200" s="105"/>
    </row>
    <row r="201" spans="1:45" x14ac:dyDescent="0.25">
      <c r="A201" s="56" t="s">
        <v>1043</v>
      </c>
      <c r="B201" s="57" t="s">
        <v>1044</v>
      </c>
      <c r="C201" s="32" t="s">
        <v>1585</v>
      </c>
      <c r="D201" s="32" t="s">
        <v>659</v>
      </c>
      <c r="E201" s="32" t="s">
        <v>1096</v>
      </c>
      <c r="F201" s="32">
        <v>2012</v>
      </c>
      <c r="G201" s="32" t="s">
        <v>1632</v>
      </c>
      <c r="H201" s="32">
        <v>18</v>
      </c>
      <c r="I201" s="58" t="s">
        <v>1097</v>
      </c>
      <c r="J201" s="59" t="s">
        <v>657</v>
      </c>
      <c r="K201" s="60"/>
      <c r="L201" s="60">
        <v>1</v>
      </c>
      <c r="M201" s="60" t="s">
        <v>657</v>
      </c>
      <c r="N201" s="61"/>
      <c r="O201" s="62">
        <v>1</v>
      </c>
      <c r="P201" s="63"/>
      <c r="Q201" s="64"/>
      <c r="R201" s="65"/>
      <c r="S201" s="66">
        <v>1</v>
      </c>
      <c r="T201" s="24" t="s">
        <v>1171</v>
      </c>
      <c r="U201" s="28">
        <v>0</v>
      </c>
      <c r="V201" s="1"/>
      <c r="W201" s="105">
        <f t="shared" si="45"/>
        <v>0</v>
      </c>
      <c r="Y201" s="105">
        <f t="shared" si="46"/>
        <v>0</v>
      </c>
      <c r="Z201" s="105">
        <f t="shared" si="46"/>
        <v>0</v>
      </c>
      <c r="AA201" s="105">
        <f t="shared" si="46"/>
        <v>1</v>
      </c>
      <c r="AB201" s="105">
        <f t="shared" si="46"/>
        <v>0</v>
      </c>
      <c r="AC201" s="105">
        <f t="shared" si="46"/>
        <v>0</v>
      </c>
      <c r="AD201" s="105">
        <f t="shared" si="46"/>
        <v>0</v>
      </c>
      <c r="AE201" s="105">
        <f t="shared" si="46"/>
        <v>0</v>
      </c>
      <c r="AF201" s="105">
        <f t="shared" si="46"/>
        <v>0</v>
      </c>
      <c r="AG201" s="105">
        <f t="shared" si="46"/>
        <v>0</v>
      </c>
      <c r="AH201" s="105">
        <f t="shared" si="46"/>
        <v>0</v>
      </c>
      <c r="AI201" s="105">
        <f t="shared" si="47"/>
        <v>0</v>
      </c>
      <c r="AJ201" s="105">
        <f t="shared" si="47"/>
        <v>0</v>
      </c>
      <c r="AK201" s="105">
        <f t="shared" si="47"/>
        <v>0</v>
      </c>
      <c r="AL201" s="105">
        <f t="shared" si="47"/>
        <v>0</v>
      </c>
      <c r="AM201" s="105">
        <f t="shared" si="47"/>
        <v>0</v>
      </c>
      <c r="AN201" s="105">
        <f t="shared" si="47"/>
        <v>0</v>
      </c>
      <c r="AO201" s="105">
        <f t="shared" si="47"/>
        <v>0</v>
      </c>
      <c r="AP201" s="105">
        <f t="shared" si="47"/>
        <v>0</v>
      </c>
      <c r="AQ201" s="105">
        <f t="shared" si="47"/>
        <v>0</v>
      </c>
      <c r="AS201" s="105"/>
    </row>
    <row r="202" spans="1:45" x14ac:dyDescent="0.25">
      <c r="A202" s="56" t="s">
        <v>1043</v>
      </c>
      <c r="B202" s="57" t="s">
        <v>1044</v>
      </c>
      <c r="C202" s="32" t="s">
        <v>1591</v>
      </c>
      <c r="D202" s="32" t="s">
        <v>1098</v>
      </c>
      <c r="E202" s="32" t="s">
        <v>1099</v>
      </c>
      <c r="F202" s="32">
        <v>2014</v>
      </c>
      <c r="G202" s="32" t="s">
        <v>1633</v>
      </c>
      <c r="H202" s="32">
        <v>17</v>
      </c>
      <c r="I202" s="58" t="s">
        <v>1100</v>
      </c>
      <c r="J202" s="59" t="s">
        <v>1101</v>
      </c>
      <c r="K202" s="60">
        <v>1</v>
      </c>
      <c r="L202" s="60"/>
      <c r="M202" s="60"/>
      <c r="N202" s="61"/>
      <c r="O202" s="62"/>
      <c r="P202" s="63">
        <v>1</v>
      </c>
      <c r="Q202" s="64"/>
      <c r="R202" s="65"/>
      <c r="S202" s="66">
        <v>1</v>
      </c>
      <c r="T202" s="24" t="s">
        <v>1102</v>
      </c>
      <c r="U202" s="28">
        <v>0</v>
      </c>
      <c r="V202" s="1"/>
      <c r="W202" s="105">
        <f t="shared" si="45"/>
        <v>0</v>
      </c>
      <c r="Y202" s="105">
        <f t="shared" si="46"/>
        <v>0</v>
      </c>
      <c r="Z202" s="105">
        <f t="shared" si="46"/>
        <v>0</v>
      </c>
      <c r="AA202" s="105">
        <f t="shared" si="46"/>
        <v>1</v>
      </c>
      <c r="AB202" s="105">
        <f t="shared" si="46"/>
        <v>0</v>
      </c>
      <c r="AC202" s="105">
        <f t="shared" si="46"/>
        <v>0</v>
      </c>
      <c r="AD202" s="105">
        <f t="shared" si="46"/>
        <v>1</v>
      </c>
      <c r="AE202" s="105">
        <f t="shared" si="46"/>
        <v>0</v>
      </c>
      <c r="AF202" s="105">
        <f t="shared" si="46"/>
        <v>0</v>
      </c>
      <c r="AG202" s="105">
        <f t="shared" si="46"/>
        <v>0</v>
      </c>
      <c r="AH202" s="105">
        <f t="shared" si="46"/>
        <v>0</v>
      </c>
      <c r="AI202" s="105">
        <f t="shared" si="47"/>
        <v>0</v>
      </c>
      <c r="AJ202" s="105">
        <f t="shared" si="47"/>
        <v>0</v>
      </c>
      <c r="AK202" s="105">
        <f t="shared" si="47"/>
        <v>0</v>
      </c>
      <c r="AL202" s="105">
        <f t="shared" si="47"/>
        <v>0</v>
      </c>
      <c r="AM202" s="105">
        <f t="shared" si="47"/>
        <v>0</v>
      </c>
      <c r="AN202" s="105">
        <f t="shared" si="47"/>
        <v>1</v>
      </c>
      <c r="AO202" s="105">
        <f t="shared" si="47"/>
        <v>0</v>
      </c>
      <c r="AP202" s="105">
        <f t="shared" si="47"/>
        <v>0</v>
      </c>
      <c r="AQ202" s="105">
        <f t="shared" si="47"/>
        <v>0</v>
      </c>
      <c r="AS202" s="105"/>
    </row>
    <row r="203" spans="1:45" x14ac:dyDescent="0.25">
      <c r="A203" s="56" t="s">
        <v>1043</v>
      </c>
      <c r="B203" s="57" t="s">
        <v>1044</v>
      </c>
      <c r="C203" s="32" t="s">
        <v>1588</v>
      </c>
      <c r="D203" s="32" t="s">
        <v>1103</v>
      </c>
      <c r="E203" s="32" t="s">
        <v>1104</v>
      </c>
      <c r="F203" s="32">
        <v>2014</v>
      </c>
      <c r="G203" s="32" t="s">
        <v>1628</v>
      </c>
      <c r="H203" s="32">
        <v>16</v>
      </c>
      <c r="I203" s="58" t="s">
        <v>1105</v>
      </c>
      <c r="J203" s="59" t="s">
        <v>657</v>
      </c>
      <c r="K203" s="60"/>
      <c r="L203" s="60">
        <v>1</v>
      </c>
      <c r="M203" s="60"/>
      <c r="N203" s="61"/>
      <c r="O203" s="62"/>
      <c r="P203" s="63"/>
      <c r="Q203" s="64">
        <v>1</v>
      </c>
      <c r="R203" s="65"/>
      <c r="S203" s="66">
        <v>1</v>
      </c>
      <c r="T203" s="24" t="s">
        <v>1106</v>
      </c>
      <c r="U203" s="28">
        <v>0</v>
      </c>
      <c r="V203" s="1"/>
      <c r="W203" s="105">
        <f t="shared" si="45"/>
        <v>0</v>
      </c>
      <c r="Y203" s="105">
        <f t="shared" si="46"/>
        <v>0</v>
      </c>
      <c r="Z203" s="105">
        <f t="shared" si="46"/>
        <v>0</v>
      </c>
      <c r="AA203" s="105">
        <f t="shared" si="46"/>
        <v>1</v>
      </c>
      <c r="AB203" s="105">
        <f t="shared" si="46"/>
        <v>0</v>
      </c>
      <c r="AC203" s="105">
        <f t="shared" si="46"/>
        <v>0</v>
      </c>
      <c r="AD203" s="105">
        <f t="shared" si="46"/>
        <v>0</v>
      </c>
      <c r="AE203" s="105">
        <f t="shared" si="46"/>
        <v>0</v>
      </c>
      <c r="AF203" s="105">
        <f t="shared" si="46"/>
        <v>0</v>
      </c>
      <c r="AG203" s="105">
        <f t="shared" si="46"/>
        <v>0</v>
      </c>
      <c r="AH203" s="105">
        <f t="shared" si="46"/>
        <v>1</v>
      </c>
      <c r="AI203" s="105">
        <f t="shared" si="47"/>
        <v>1</v>
      </c>
      <c r="AJ203" s="105">
        <f t="shared" si="47"/>
        <v>1</v>
      </c>
      <c r="AK203" s="105">
        <f t="shared" si="47"/>
        <v>0</v>
      </c>
      <c r="AL203" s="105">
        <f t="shared" si="47"/>
        <v>0</v>
      </c>
      <c r="AM203" s="105">
        <f t="shared" si="47"/>
        <v>0</v>
      </c>
      <c r="AN203" s="105">
        <f t="shared" si="47"/>
        <v>0</v>
      </c>
      <c r="AO203" s="105">
        <f t="shared" si="47"/>
        <v>0</v>
      </c>
      <c r="AP203" s="105">
        <f t="shared" si="47"/>
        <v>0</v>
      </c>
      <c r="AQ203" s="105">
        <f t="shared" si="47"/>
        <v>0</v>
      </c>
      <c r="AS203" s="105"/>
    </row>
    <row r="204" spans="1:45" x14ac:dyDescent="0.25">
      <c r="A204" s="56" t="s">
        <v>1043</v>
      </c>
      <c r="B204" s="57" t="s">
        <v>1044</v>
      </c>
      <c r="C204" s="32" t="s">
        <v>1592</v>
      </c>
      <c r="D204" s="32" t="s">
        <v>1107</v>
      </c>
      <c r="E204" s="32" t="s">
        <v>1108</v>
      </c>
      <c r="F204" s="32">
        <v>2013</v>
      </c>
      <c r="G204" s="32" t="s">
        <v>1634</v>
      </c>
      <c r="H204" s="32">
        <v>16</v>
      </c>
      <c r="I204" s="58" t="s">
        <v>1109</v>
      </c>
      <c r="J204" s="59">
        <v>1</v>
      </c>
      <c r="K204" s="60"/>
      <c r="L204" s="60"/>
      <c r="M204" s="60"/>
      <c r="N204" s="61"/>
      <c r="O204" s="62"/>
      <c r="P204" s="63">
        <v>1</v>
      </c>
      <c r="Q204" s="64"/>
      <c r="R204" s="65">
        <v>1</v>
      </c>
      <c r="S204" s="66"/>
      <c r="T204" s="24" t="s">
        <v>1110</v>
      </c>
      <c r="U204" s="28">
        <v>0</v>
      </c>
      <c r="V204" s="1"/>
      <c r="W204" s="105">
        <f t="shared" si="45"/>
        <v>0</v>
      </c>
      <c r="Y204" s="105">
        <f t="shared" si="46"/>
        <v>0</v>
      </c>
      <c r="Z204" s="105">
        <f t="shared" si="46"/>
        <v>0</v>
      </c>
      <c r="AA204" s="105">
        <f t="shared" si="46"/>
        <v>1</v>
      </c>
      <c r="AB204" s="105">
        <f t="shared" si="46"/>
        <v>0</v>
      </c>
      <c r="AC204" s="105">
        <f t="shared" si="46"/>
        <v>0</v>
      </c>
      <c r="AD204" s="105">
        <f t="shared" si="46"/>
        <v>0</v>
      </c>
      <c r="AE204" s="105">
        <f t="shared" si="46"/>
        <v>1</v>
      </c>
      <c r="AF204" s="105">
        <f t="shared" si="46"/>
        <v>0</v>
      </c>
      <c r="AG204" s="105">
        <f t="shared" si="46"/>
        <v>0</v>
      </c>
      <c r="AH204" s="105">
        <f t="shared" si="46"/>
        <v>0</v>
      </c>
      <c r="AI204" s="105">
        <f t="shared" si="47"/>
        <v>0</v>
      </c>
      <c r="AJ204" s="105">
        <f t="shared" si="47"/>
        <v>0</v>
      </c>
      <c r="AK204" s="105">
        <f t="shared" si="47"/>
        <v>0</v>
      </c>
      <c r="AL204" s="105">
        <f t="shared" si="47"/>
        <v>0</v>
      </c>
      <c r="AM204" s="105">
        <f t="shared" si="47"/>
        <v>0</v>
      </c>
      <c r="AN204" s="105">
        <f t="shared" si="47"/>
        <v>0</v>
      </c>
      <c r="AO204" s="105">
        <f t="shared" si="47"/>
        <v>0</v>
      </c>
      <c r="AP204" s="105">
        <f t="shared" si="47"/>
        <v>0</v>
      </c>
      <c r="AQ204" s="105">
        <f t="shared" si="47"/>
        <v>0</v>
      </c>
      <c r="AS204" s="105"/>
    </row>
    <row r="205" spans="1:45" x14ac:dyDescent="0.25">
      <c r="A205" s="56" t="s">
        <v>1043</v>
      </c>
      <c r="B205" s="57" t="s">
        <v>1044</v>
      </c>
      <c r="C205" s="32" t="s">
        <v>1586</v>
      </c>
      <c r="D205" s="32" t="s">
        <v>1111</v>
      </c>
      <c r="E205" s="32" t="s">
        <v>1112</v>
      </c>
      <c r="F205" s="32">
        <v>2015</v>
      </c>
      <c r="G205" s="32" t="s">
        <v>1626</v>
      </c>
      <c r="H205" s="32">
        <v>15</v>
      </c>
      <c r="I205" s="58" t="s">
        <v>1113</v>
      </c>
      <c r="J205" s="59" t="s">
        <v>657</v>
      </c>
      <c r="K205" s="60"/>
      <c r="L205" s="60">
        <v>1</v>
      </c>
      <c r="M205" s="60"/>
      <c r="N205" s="61"/>
      <c r="O205" s="62"/>
      <c r="P205" s="63">
        <v>1</v>
      </c>
      <c r="Q205" s="64"/>
      <c r="R205" s="65"/>
      <c r="S205" s="66">
        <v>1</v>
      </c>
      <c r="T205" s="24" t="s">
        <v>1114</v>
      </c>
      <c r="U205" s="28">
        <v>0</v>
      </c>
      <c r="V205" s="1"/>
      <c r="W205" s="105">
        <f t="shared" si="45"/>
        <v>0</v>
      </c>
      <c r="Y205" s="105">
        <f t="shared" si="46"/>
        <v>0</v>
      </c>
      <c r="Z205" s="105">
        <f t="shared" si="46"/>
        <v>0</v>
      </c>
      <c r="AA205" s="105">
        <f t="shared" si="46"/>
        <v>1</v>
      </c>
      <c r="AB205" s="105">
        <f t="shared" si="46"/>
        <v>0</v>
      </c>
      <c r="AC205" s="105">
        <f t="shared" si="46"/>
        <v>0</v>
      </c>
      <c r="AD205" s="105">
        <f t="shared" si="46"/>
        <v>0</v>
      </c>
      <c r="AE205" s="105">
        <f t="shared" si="46"/>
        <v>1</v>
      </c>
      <c r="AF205" s="105">
        <f t="shared" si="46"/>
        <v>0</v>
      </c>
      <c r="AG205" s="105">
        <f t="shared" si="46"/>
        <v>1</v>
      </c>
      <c r="AH205" s="105">
        <f t="shared" si="46"/>
        <v>0</v>
      </c>
      <c r="AI205" s="105">
        <f t="shared" si="47"/>
        <v>1</v>
      </c>
      <c r="AJ205" s="105">
        <f t="shared" si="47"/>
        <v>0</v>
      </c>
      <c r="AK205" s="105">
        <f t="shared" si="47"/>
        <v>0</v>
      </c>
      <c r="AL205" s="105">
        <f t="shared" si="47"/>
        <v>0</v>
      </c>
      <c r="AM205" s="105">
        <f t="shared" si="47"/>
        <v>0</v>
      </c>
      <c r="AN205" s="105">
        <f t="shared" si="47"/>
        <v>0</v>
      </c>
      <c r="AO205" s="105">
        <f t="shared" si="47"/>
        <v>0</v>
      </c>
      <c r="AP205" s="105">
        <f t="shared" si="47"/>
        <v>0</v>
      </c>
      <c r="AQ205" s="105">
        <f t="shared" si="47"/>
        <v>0</v>
      </c>
      <c r="AS205" s="105"/>
    </row>
    <row r="206" spans="1:45" x14ac:dyDescent="0.25">
      <c r="A206" s="56" t="s">
        <v>1043</v>
      </c>
      <c r="B206" s="57" t="s">
        <v>1115</v>
      </c>
      <c r="C206" s="32" t="s">
        <v>1593</v>
      </c>
      <c r="D206" s="32" t="s">
        <v>1116</v>
      </c>
      <c r="E206" s="32" t="s">
        <v>1117</v>
      </c>
      <c r="F206" s="32">
        <v>2013</v>
      </c>
      <c r="G206" s="32" t="s">
        <v>1635</v>
      </c>
      <c r="H206" s="32">
        <v>50</v>
      </c>
      <c r="I206" s="58" t="s">
        <v>1118</v>
      </c>
      <c r="J206" s="59" t="s">
        <v>657</v>
      </c>
      <c r="K206" s="60"/>
      <c r="L206" s="60"/>
      <c r="M206" s="60">
        <v>1</v>
      </c>
      <c r="N206" s="61"/>
      <c r="O206" s="62"/>
      <c r="P206" s="63">
        <v>1</v>
      </c>
      <c r="Q206" s="64"/>
      <c r="R206" s="65"/>
      <c r="S206" s="66">
        <v>1</v>
      </c>
      <c r="T206" s="24" t="s">
        <v>1119</v>
      </c>
      <c r="U206" s="28">
        <v>0</v>
      </c>
      <c r="V206" s="1"/>
      <c r="W206" s="105">
        <f t="shared" si="45"/>
        <v>0</v>
      </c>
      <c r="Y206" s="105">
        <f t="shared" si="46"/>
        <v>0</v>
      </c>
      <c r="Z206" s="105">
        <f t="shared" si="46"/>
        <v>0</v>
      </c>
      <c r="AA206" s="105">
        <f t="shared" si="46"/>
        <v>0</v>
      </c>
      <c r="AB206" s="105">
        <f t="shared" si="46"/>
        <v>0</v>
      </c>
      <c r="AC206" s="105">
        <f t="shared" si="46"/>
        <v>0</v>
      </c>
      <c r="AD206" s="105">
        <f t="shared" si="46"/>
        <v>0</v>
      </c>
      <c r="AE206" s="105">
        <f t="shared" si="46"/>
        <v>0</v>
      </c>
      <c r="AF206" s="105">
        <f t="shared" si="46"/>
        <v>0</v>
      </c>
      <c r="AG206" s="105">
        <f t="shared" si="46"/>
        <v>1</v>
      </c>
      <c r="AH206" s="105">
        <f t="shared" si="46"/>
        <v>1</v>
      </c>
      <c r="AI206" s="105">
        <f t="shared" si="47"/>
        <v>0</v>
      </c>
      <c r="AJ206" s="105">
        <f t="shared" si="47"/>
        <v>0</v>
      </c>
      <c r="AK206" s="105">
        <f t="shared" si="47"/>
        <v>0</v>
      </c>
      <c r="AL206" s="105">
        <f t="shared" si="47"/>
        <v>0</v>
      </c>
      <c r="AM206" s="105">
        <f t="shared" si="47"/>
        <v>0</v>
      </c>
      <c r="AN206" s="105">
        <f t="shared" si="47"/>
        <v>0</v>
      </c>
      <c r="AO206" s="105">
        <f t="shared" si="47"/>
        <v>0</v>
      </c>
      <c r="AP206" s="105">
        <f t="shared" si="47"/>
        <v>0</v>
      </c>
      <c r="AQ206" s="105">
        <f t="shared" si="47"/>
        <v>0</v>
      </c>
      <c r="AS206" s="105"/>
    </row>
    <row r="207" spans="1:45" x14ac:dyDescent="0.25">
      <c r="A207" s="56" t="s">
        <v>1043</v>
      </c>
      <c r="B207" s="57" t="s">
        <v>1115</v>
      </c>
      <c r="C207" s="32" t="s">
        <v>1594</v>
      </c>
      <c r="D207" s="32" t="s">
        <v>1120</v>
      </c>
      <c r="E207" s="32" t="s">
        <v>1121</v>
      </c>
      <c r="F207" s="32">
        <v>2014</v>
      </c>
      <c r="G207" s="32" t="s">
        <v>1636</v>
      </c>
      <c r="H207" s="32">
        <v>32</v>
      </c>
      <c r="I207" s="58" t="s">
        <v>1122</v>
      </c>
      <c r="J207" s="59" t="s">
        <v>657</v>
      </c>
      <c r="K207" s="60"/>
      <c r="L207" s="60">
        <v>1</v>
      </c>
      <c r="M207" s="60"/>
      <c r="N207" s="61"/>
      <c r="O207" s="62"/>
      <c r="P207" s="63">
        <v>1</v>
      </c>
      <c r="Q207" s="64"/>
      <c r="R207" s="65"/>
      <c r="S207" s="66">
        <v>1</v>
      </c>
      <c r="T207" s="24" t="s">
        <v>1123</v>
      </c>
      <c r="U207" s="28">
        <v>0</v>
      </c>
      <c r="V207" s="1"/>
      <c r="W207" s="105">
        <f t="shared" si="45"/>
        <v>0</v>
      </c>
      <c r="Y207" s="105">
        <f t="shared" si="46"/>
        <v>0</v>
      </c>
      <c r="Z207" s="105">
        <f t="shared" si="46"/>
        <v>0</v>
      </c>
      <c r="AA207" s="105">
        <f t="shared" si="46"/>
        <v>0</v>
      </c>
      <c r="AB207" s="105">
        <f t="shared" si="46"/>
        <v>0</v>
      </c>
      <c r="AC207" s="105">
        <f t="shared" si="46"/>
        <v>0</v>
      </c>
      <c r="AD207" s="105">
        <f t="shared" si="46"/>
        <v>0</v>
      </c>
      <c r="AE207" s="105">
        <f t="shared" si="46"/>
        <v>0</v>
      </c>
      <c r="AF207" s="105">
        <f t="shared" si="46"/>
        <v>0</v>
      </c>
      <c r="AG207" s="105">
        <f t="shared" si="46"/>
        <v>1</v>
      </c>
      <c r="AH207" s="105">
        <f t="shared" si="46"/>
        <v>0</v>
      </c>
      <c r="AI207" s="105">
        <f t="shared" si="47"/>
        <v>0</v>
      </c>
      <c r="AJ207" s="105">
        <f t="shared" si="47"/>
        <v>0</v>
      </c>
      <c r="AK207" s="105">
        <f t="shared" si="47"/>
        <v>0</v>
      </c>
      <c r="AL207" s="105">
        <f t="shared" si="47"/>
        <v>0</v>
      </c>
      <c r="AM207" s="105">
        <f t="shared" si="47"/>
        <v>0</v>
      </c>
      <c r="AN207" s="105">
        <f t="shared" si="47"/>
        <v>0</v>
      </c>
      <c r="AO207" s="105">
        <f t="shared" si="47"/>
        <v>0</v>
      </c>
      <c r="AP207" s="105">
        <f t="shared" si="47"/>
        <v>0</v>
      </c>
      <c r="AQ207" s="105">
        <f t="shared" si="47"/>
        <v>0</v>
      </c>
      <c r="AS207" s="105"/>
    </row>
    <row r="208" spans="1:45" x14ac:dyDescent="0.25">
      <c r="A208" s="56" t="s">
        <v>1043</v>
      </c>
      <c r="B208" s="57" t="s">
        <v>1115</v>
      </c>
      <c r="C208" s="32" t="s">
        <v>1595</v>
      </c>
      <c r="D208" s="32" t="s">
        <v>1124</v>
      </c>
      <c r="E208" s="32" t="s">
        <v>1125</v>
      </c>
      <c r="F208" s="32">
        <v>2013</v>
      </c>
      <c r="G208" s="32" t="s">
        <v>1637</v>
      </c>
      <c r="H208" s="32">
        <v>32</v>
      </c>
      <c r="I208" s="58" t="s">
        <v>1126</v>
      </c>
      <c r="J208" s="59" t="s">
        <v>657</v>
      </c>
      <c r="K208" s="60">
        <v>1</v>
      </c>
      <c r="L208" s="60"/>
      <c r="M208" s="60"/>
      <c r="N208" s="61"/>
      <c r="O208" s="62"/>
      <c r="P208" s="63">
        <v>1</v>
      </c>
      <c r="Q208" s="64"/>
      <c r="R208" s="65"/>
      <c r="S208" s="66">
        <v>1</v>
      </c>
      <c r="T208" s="24" t="s">
        <v>1127</v>
      </c>
      <c r="U208" s="28">
        <v>0</v>
      </c>
      <c r="V208" s="1"/>
      <c r="W208" s="105">
        <f t="shared" si="45"/>
        <v>0</v>
      </c>
      <c r="Y208" s="105">
        <f t="shared" ref="Y208:AH217" si="48">IF(ISNUMBER(SEARCH(Y$2,$C208)),1,0)</f>
        <v>0</v>
      </c>
      <c r="Z208" s="105">
        <f t="shared" si="48"/>
        <v>0</v>
      </c>
      <c r="AA208" s="105">
        <f t="shared" si="48"/>
        <v>0</v>
      </c>
      <c r="AB208" s="105">
        <f t="shared" si="48"/>
        <v>0</v>
      </c>
      <c r="AC208" s="105">
        <f t="shared" si="48"/>
        <v>0</v>
      </c>
      <c r="AD208" s="105">
        <f t="shared" si="48"/>
        <v>0</v>
      </c>
      <c r="AE208" s="105">
        <f t="shared" si="48"/>
        <v>0</v>
      </c>
      <c r="AF208" s="105">
        <f t="shared" si="48"/>
        <v>0</v>
      </c>
      <c r="AG208" s="105">
        <f t="shared" si="48"/>
        <v>1</v>
      </c>
      <c r="AH208" s="105">
        <f t="shared" si="48"/>
        <v>0</v>
      </c>
      <c r="AI208" s="105">
        <f t="shared" ref="AI208:AQ217" si="49">IF(ISNUMBER(SEARCH(AI$2,$C208)),1,0)</f>
        <v>0</v>
      </c>
      <c r="AJ208" s="105">
        <f t="shared" si="49"/>
        <v>1</v>
      </c>
      <c r="AK208" s="105">
        <f t="shared" si="49"/>
        <v>0</v>
      </c>
      <c r="AL208" s="105">
        <f t="shared" si="49"/>
        <v>0</v>
      </c>
      <c r="AM208" s="105">
        <f t="shared" si="49"/>
        <v>0</v>
      </c>
      <c r="AN208" s="105">
        <f t="shared" si="49"/>
        <v>0</v>
      </c>
      <c r="AO208" s="105">
        <f t="shared" si="49"/>
        <v>0</v>
      </c>
      <c r="AP208" s="105">
        <f t="shared" si="49"/>
        <v>0</v>
      </c>
      <c r="AQ208" s="105">
        <f t="shared" si="49"/>
        <v>0</v>
      </c>
      <c r="AS208" s="105"/>
    </row>
    <row r="209" spans="1:45" x14ac:dyDescent="0.25">
      <c r="A209" s="56" t="s">
        <v>1043</v>
      </c>
      <c r="B209" s="57" t="s">
        <v>1115</v>
      </c>
      <c r="C209" s="32" t="s">
        <v>1593</v>
      </c>
      <c r="D209" s="32" t="s">
        <v>1128</v>
      </c>
      <c r="E209" s="32" t="s">
        <v>1129</v>
      </c>
      <c r="F209" s="32">
        <v>2012</v>
      </c>
      <c r="G209" s="32" t="s">
        <v>1635</v>
      </c>
      <c r="H209" s="32">
        <v>32</v>
      </c>
      <c r="I209" s="58" t="s">
        <v>1130</v>
      </c>
      <c r="J209" s="59" t="s">
        <v>657</v>
      </c>
      <c r="K209" s="60"/>
      <c r="L209" s="60"/>
      <c r="M209" s="60">
        <v>1</v>
      </c>
      <c r="N209" s="61"/>
      <c r="O209" s="62">
        <v>1</v>
      </c>
      <c r="P209" s="63"/>
      <c r="Q209" s="64"/>
      <c r="R209" s="65"/>
      <c r="S209" s="66">
        <v>1</v>
      </c>
      <c r="T209" s="24" t="s">
        <v>1131</v>
      </c>
      <c r="U209" s="28">
        <v>0</v>
      </c>
      <c r="V209" s="1"/>
      <c r="W209" s="105">
        <f t="shared" si="45"/>
        <v>0</v>
      </c>
      <c r="Y209" s="105">
        <f t="shared" si="48"/>
        <v>0</v>
      </c>
      <c r="Z209" s="105">
        <f t="shared" si="48"/>
        <v>0</v>
      </c>
      <c r="AA209" s="105">
        <f t="shared" si="48"/>
        <v>0</v>
      </c>
      <c r="AB209" s="105">
        <f t="shared" si="48"/>
        <v>0</v>
      </c>
      <c r="AC209" s="105">
        <f t="shared" si="48"/>
        <v>0</v>
      </c>
      <c r="AD209" s="105">
        <f t="shared" si="48"/>
        <v>0</v>
      </c>
      <c r="AE209" s="105">
        <f t="shared" si="48"/>
        <v>0</v>
      </c>
      <c r="AF209" s="105">
        <f t="shared" si="48"/>
        <v>0</v>
      </c>
      <c r="AG209" s="105">
        <f t="shared" si="48"/>
        <v>1</v>
      </c>
      <c r="AH209" s="105">
        <f t="shared" si="48"/>
        <v>1</v>
      </c>
      <c r="AI209" s="105">
        <f t="shared" si="49"/>
        <v>0</v>
      </c>
      <c r="AJ209" s="105">
        <f t="shared" si="49"/>
        <v>0</v>
      </c>
      <c r="AK209" s="105">
        <f t="shared" si="49"/>
        <v>0</v>
      </c>
      <c r="AL209" s="105">
        <f t="shared" si="49"/>
        <v>0</v>
      </c>
      <c r="AM209" s="105">
        <f t="shared" si="49"/>
        <v>0</v>
      </c>
      <c r="AN209" s="105">
        <f t="shared" si="49"/>
        <v>0</v>
      </c>
      <c r="AO209" s="105">
        <f t="shared" si="49"/>
        <v>0</v>
      </c>
      <c r="AP209" s="105">
        <f t="shared" si="49"/>
        <v>0</v>
      </c>
      <c r="AQ209" s="105">
        <f t="shared" si="49"/>
        <v>0</v>
      </c>
      <c r="AS209" s="105"/>
    </row>
    <row r="210" spans="1:45" x14ac:dyDescent="0.25">
      <c r="A210" s="56" t="s">
        <v>1043</v>
      </c>
      <c r="B210" s="57" t="s">
        <v>1115</v>
      </c>
      <c r="C210" s="32" t="s">
        <v>1594</v>
      </c>
      <c r="D210" s="32" t="s">
        <v>1132</v>
      </c>
      <c r="E210" s="32" t="s">
        <v>1133</v>
      </c>
      <c r="F210" s="32">
        <v>2012</v>
      </c>
      <c r="G210" s="32" t="s">
        <v>1636</v>
      </c>
      <c r="H210" s="32">
        <v>28</v>
      </c>
      <c r="I210" s="58" t="s">
        <v>1134</v>
      </c>
      <c r="J210" s="59" t="s">
        <v>657</v>
      </c>
      <c r="K210" s="60">
        <v>1</v>
      </c>
      <c r="L210" s="60">
        <v>1</v>
      </c>
      <c r="M210" s="60"/>
      <c r="N210" s="61"/>
      <c r="O210" s="62"/>
      <c r="P210" s="63">
        <v>1</v>
      </c>
      <c r="Q210" s="64"/>
      <c r="R210" s="65"/>
      <c r="S210" s="66">
        <v>1</v>
      </c>
      <c r="T210" s="24" t="s">
        <v>1135</v>
      </c>
      <c r="U210" s="28">
        <v>0</v>
      </c>
      <c r="V210" s="1"/>
      <c r="W210" s="105">
        <f t="shared" si="45"/>
        <v>1</v>
      </c>
      <c r="Y210" s="105">
        <f t="shared" si="48"/>
        <v>0</v>
      </c>
      <c r="Z210" s="105">
        <f t="shared" si="48"/>
        <v>0</v>
      </c>
      <c r="AA210" s="105">
        <f t="shared" si="48"/>
        <v>0</v>
      </c>
      <c r="AB210" s="105">
        <f t="shared" si="48"/>
        <v>0</v>
      </c>
      <c r="AC210" s="105">
        <f t="shared" si="48"/>
        <v>0</v>
      </c>
      <c r="AD210" s="105">
        <f t="shared" si="48"/>
        <v>0</v>
      </c>
      <c r="AE210" s="105">
        <f t="shared" si="48"/>
        <v>0</v>
      </c>
      <c r="AF210" s="105">
        <f t="shared" si="48"/>
        <v>0</v>
      </c>
      <c r="AG210" s="105">
        <f t="shared" si="48"/>
        <v>1</v>
      </c>
      <c r="AH210" s="105">
        <f t="shared" si="48"/>
        <v>0</v>
      </c>
      <c r="AI210" s="105">
        <f t="shared" si="49"/>
        <v>0</v>
      </c>
      <c r="AJ210" s="105">
        <f t="shared" si="49"/>
        <v>0</v>
      </c>
      <c r="AK210" s="105">
        <f t="shared" si="49"/>
        <v>0</v>
      </c>
      <c r="AL210" s="105">
        <f t="shared" si="49"/>
        <v>0</v>
      </c>
      <c r="AM210" s="105">
        <f t="shared" si="49"/>
        <v>0</v>
      </c>
      <c r="AN210" s="105">
        <f t="shared" si="49"/>
        <v>0</v>
      </c>
      <c r="AO210" s="105">
        <f t="shared" si="49"/>
        <v>0</v>
      </c>
      <c r="AP210" s="105">
        <f t="shared" si="49"/>
        <v>0</v>
      </c>
      <c r="AQ210" s="105">
        <f t="shared" si="49"/>
        <v>0</v>
      </c>
      <c r="AS210" s="105"/>
    </row>
    <row r="211" spans="1:45" x14ac:dyDescent="0.25">
      <c r="A211" s="56" t="s">
        <v>1043</v>
      </c>
      <c r="B211" s="57" t="s">
        <v>1115</v>
      </c>
      <c r="C211" s="32" t="s">
        <v>1595</v>
      </c>
      <c r="D211" s="32" t="s">
        <v>1136</v>
      </c>
      <c r="E211" s="32" t="s">
        <v>1137</v>
      </c>
      <c r="F211" s="32">
        <v>2014</v>
      </c>
      <c r="G211" s="32" t="s">
        <v>1637</v>
      </c>
      <c r="H211" s="32">
        <v>24</v>
      </c>
      <c r="I211" s="58" t="s">
        <v>1138</v>
      </c>
      <c r="J211" s="59">
        <v>1</v>
      </c>
      <c r="K211" s="60"/>
      <c r="L211" s="60"/>
      <c r="M211" s="60"/>
      <c r="N211" s="61"/>
      <c r="O211" s="62"/>
      <c r="P211" s="63"/>
      <c r="Q211" s="64">
        <v>1</v>
      </c>
      <c r="R211" s="65"/>
      <c r="S211" s="66">
        <v>1</v>
      </c>
      <c r="T211" s="24" t="s">
        <v>1139</v>
      </c>
      <c r="U211" s="28">
        <v>0</v>
      </c>
      <c r="V211" s="1"/>
      <c r="W211" s="105">
        <f t="shared" si="45"/>
        <v>0</v>
      </c>
      <c r="Y211" s="105">
        <f t="shared" si="48"/>
        <v>0</v>
      </c>
      <c r="Z211" s="105">
        <f t="shared" si="48"/>
        <v>0</v>
      </c>
      <c r="AA211" s="105">
        <f t="shared" si="48"/>
        <v>0</v>
      </c>
      <c r="AB211" s="105">
        <f t="shared" si="48"/>
        <v>0</v>
      </c>
      <c r="AC211" s="105">
        <f t="shared" si="48"/>
        <v>0</v>
      </c>
      <c r="AD211" s="105">
        <f t="shared" si="48"/>
        <v>0</v>
      </c>
      <c r="AE211" s="105">
        <f t="shared" si="48"/>
        <v>0</v>
      </c>
      <c r="AF211" s="105">
        <f t="shared" si="48"/>
        <v>0</v>
      </c>
      <c r="AG211" s="105">
        <f t="shared" si="48"/>
        <v>1</v>
      </c>
      <c r="AH211" s="105">
        <f t="shared" si="48"/>
        <v>0</v>
      </c>
      <c r="AI211" s="105">
        <f t="shared" si="49"/>
        <v>0</v>
      </c>
      <c r="AJ211" s="105">
        <f t="shared" si="49"/>
        <v>1</v>
      </c>
      <c r="AK211" s="105">
        <f t="shared" si="49"/>
        <v>0</v>
      </c>
      <c r="AL211" s="105">
        <f t="shared" si="49"/>
        <v>0</v>
      </c>
      <c r="AM211" s="105">
        <f t="shared" si="49"/>
        <v>0</v>
      </c>
      <c r="AN211" s="105">
        <f t="shared" si="49"/>
        <v>0</v>
      </c>
      <c r="AO211" s="105">
        <f t="shared" si="49"/>
        <v>0</v>
      </c>
      <c r="AP211" s="105">
        <f t="shared" si="49"/>
        <v>0</v>
      </c>
      <c r="AQ211" s="105">
        <f t="shared" si="49"/>
        <v>0</v>
      </c>
      <c r="AS211" s="105"/>
    </row>
    <row r="212" spans="1:45" x14ac:dyDescent="0.25">
      <c r="A212" s="56" t="s">
        <v>1043</v>
      </c>
      <c r="B212" s="57" t="s">
        <v>1115</v>
      </c>
      <c r="C212" s="32" t="s">
        <v>1596</v>
      </c>
      <c r="D212" s="32" t="s">
        <v>1140</v>
      </c>
      <c r="E212" s="32" t="s">
        <v>1141</v>
      </c>
      <c r="F212" s="32">
        <v>2012</v>
      </c>
      <c r="G212" s="32" t="s">
        <v>1638</v>
      </c>
      <c r="H212" s="32">
        <v>24</v>
      </c>
      <c r="I212" s="58" t="s">
        <v>1142</v>
      </c>
      <c r="J212" s="59" t="s">
        <v>657</v>
      </c>
      <c r="K212" s="60">
        <v>1</v>
      </c>
      <c r="L212" s="60">
        <v>1</v>
      </c>
      <c r="M212" s="60"/>
      <c r="N212" s="61"/>
      <c r="O212" s="62"/>
      <c r="P212" s="63">
        <v>1</v>
      </c>
      <c r="Q212" s="64"/>
      <c r="R212" s="65"/>
      <c r="S212" s="66">
        <v>1</v>
      </c>
      <c r="T212" s="24" t="s">
        <v>1143</v>
      </c>
      <c r="U212" s="28">
        <v>0</v>
      </c>
      <c r="V212" s="1"/>
      <c r="W212" s="105">
        <f t="shared" si="45"/>
        <v>1</v>
      </c>
      <c r="Y212" s="105">
        <f t="shared" si="48"/>
        <v>0</v>
      </c>
      <c r="Z212" s="105">
        <f t="shared" si="48"/>
        <v>0</v>
      </c>
      <c r="AA212" s="105">
        <f t="shared" si="48"/>
        <v>0</v>
      </c>
      <c r="AB212" s="105">
        <f t="shared" si="48"/>
        <v>0</v>
      </c>
      <c r="AC212" s="105">
        <f t="shared" si="48"/>
        <v>0</v>
      </c>
      <c r="AD212" s="105">
        <f t="shared" si="48"/>
        <v>0</v>
      </c>
      <c r="AE212" s="105">
        <f t="shared" si="48"/>
        <v>0</v>
      </c>
      <c r="AF212" s="105">
        <f t="shared" si="48"/>
        <v>0</v>
      </c>
      <c r="AG212" s="105">
        <f t="shared" si="48"/>
        <v>1</v>
      </c>
      <c r="AH212" s="105">
        <f t="shared" si="48"/>
        <v>0</v>
      </c>
      <c r="AI212" s="105">
        <f t="shared" si="49"/>
        <v>0</v>
      </c>
      <c r="AJ212" s="105">
        <f t="shared" si="49"/>
        <v>0</v>
      </c>
      <c r="AK212" s="105">
        <f t="shared" si="49"/>
        <v>0</v>
      </c>
      <c r="AL212" s="105">
        <f t="shared" si="49"/>
        <v>0</v>
      </c>
      <c r="AM212" s="105">
        <f t="shared" si="49"/>
        <v>0</v>
      </c>
      <c r="AN212" s="105">
        <f t="shared" si="49"/>
        <v>1</v>
      </c>
      <c r="AO212" s="105">
        <f t="shared" si="49"/>
        <v>0</v>
      </c>
      <c r="AP212" s="105">
        <f t="shared" si="49"/>
        <v>0</v>
      </c>
      <c r="AQ212" s="105">
        <f t="shared" si="49"/>
        <v>0</v>
      </c>
      <c r="AS212" s="105"/>
    </row>
    <row r="213" spans="1:45" x14ac:dyDescent="0.25">
      <c r="A213" s="56" t="s">
        <v>1043</v>
      </c>
      <c r="B213" s="57" t="s">
        <v>1115</v>
      </c>
      <c r="C213" s="32" t="s">
        <v>1586</v>
      </c>
      <c r="D213" s="32" t="s">
        <v>1144</v>
      </c>
      <c r="E213" s="32" t="s">
        <v>1145</v>
      </c>
      <c r="F213" s="32">
        <v>2013</v>
      </c>
      <c r="G213" s="32" t="s">
        <v>1626</v>
      </c>
      <c r="H213" s="32">
        <v>13</v>
      </c>
      <c r="I213" s="58" t="s">
        <v>1146</v>
      </c>
      <c r="J213" s="59">
        <v>1</v>
      </c>
      <c r="K213" s="60"/>
      <c r="L213" s="60"/>
      <c r="M213" s="60"/>
      <c r="N213" s="61"/>
      <c r="O213" s="62"/>
      <c r="P213" s="63">
        <v>1</v>
      </c>
      <c r="Q213" s="64"/>
      <c r="R213" s="65"/>
      <c r="S213" s="66">
        <v>1</v>
      </c>
      <c r="T213" s="24" t="s">
        <v>1147</v>
      </c>
      <c r="U213" s="28">
        <v>0</v>
      </c>
      <c r="V213" s="1"/>
      <c r="W213" s="105">
        <f t="shared" si="45"/>
        <v>0</v>
      </c>
      <c r="Y213" s="105">
        <f t="shared" si="48"/>
        <v>0</v>
      </c>
      <c r="Z213" s="105">
        <f t="shared" si="48"/>
        <v>0</v>
      </c>
      <c r="AA213" s="105">
        <f t="shared" si="48"/>
        <v>1</v>
      </c>
      <c r="AB213" s="105">
        <f t="shared" si="48"/>
        <v>0</v>
      </c>
      <c r="AC213" s="105">
        <f t="shared" si="48"/>
        <v>0</v>
      </c>
      <c r="AD213" s="105">
        <f t="shared" si="48"/>
        <v>0</v>
      </c>
      <c r="AE213" s="105">
        <f t="shared" si="48"/>
        <v>1</v>
      </c>
      <c r="AF213" s="105">
        <f t="shared" si="48"/>
        <v>0</v>
      </c>
      <c r="AG213" s="105">
        <f t="shared" si="48"/>
        <v>1</v>
      </c>
      <c r="AH213" s="105">
        <f t="shared" si="48"/>
        <v>0</v>
      </c>
      <c r="AI213" s="105">
        <f t="shared" si="49"/>
        <v>1</v>
      </c>
      <c r="AJ213" s="105">
        <f t="shared" si="49"/>
        <v>0</v>
      </c>
      <c r="AK213" s="105">
        <f t="shared" si="49"/>
        <v>0</v>
      </c>
      <c r="AL213" s="105">
        <f t="shared" si="49"/>
        <v>0</v>
      </c>
      <c r="AM213" s="105">
        <f t="shared" si="49"/>
        <v>0</v>
      </c>
      <c r="AN213" s="105">
        <f t="shared" si="49"/>
        <v>0</v>
      </c>
      <c r="AO213" s="105">
        <f t="shared" si="49"/>
        <v>0</v>
      </c>
      <c r="AP213" s="105">
        <f t="shared" si="49"/>
        <v>0</v>
      </c>
      <c r="AQ213" s="105">
        <f t="shared" si="49"/>
        <v>0</v>
      </c>
      <c r="AS213" s="105"/>
    </row>
    <row r="214" spans="1:45" x14ac:dyDescent="0.25">
      <c r="A214" s="56" t="s">
        <v>1043</v>
      </c>
      <c r="B214" s="57" t="s">
        <v>1115</v>
      </c>
      <c r="C214" s="32" t="s">
        <v>1596</v>
      </c>
      <c r="D214" s="32" t="s">
        <v>1148</v>
      </c>
      <c r="E214" s="32" t="s">
        <v>1149</v>
      </c>
      <c r="F214" s="32">
        <v>2014</v>
      </c>
      <c r="G214" s="32" t="s">
        <v>1638</v>
      </c>
      <c r="H214" s="32">
        <v>13</v>
      </c>
      <c r="I214" s="58" t="s">
        <v>1150</v>
      </c>
      <c r="J214" s="59" t="s">
        <v>657</v>
      </c>
      <c r="K214" s="60">
        <v>1</v>
      </c>
      <c r="L214" s="60">
        <v>1</v>
      </c>
      <c r="M214" s="60"/>
      <c r="N214" s="61"/>
      <c r="O214" s="62"/>
      <c r="P214" s="63">
        <v>1</v>
      </c>
      <c r="Q214" s="64"/>
      <c r="R214" s="65"/>
      <c r="S214" s="66">
        <v>1</v>
      </c>
      <c r="T214" s="24" t="s">
        <v>1151</v>
      </c>
      <c r="U214" s="28">
        <v>0</v>
      </c>
      <c r="V214" s="1"/>
      <c r="W214" s="105">
        <f t="shared" si="45"/>
        <v>1</v>
      </c>
      <c r="Y214" s="105">
        <f t="shared" si="48"/>
        <v>0</v>
      </c>
      <c r="Z214" s="105">
        <f t="shared" si="48"/>
        <v>0</v>
      </c>
      <c r="AA214" s="105">
        <f t="shared" si="48"/>
        <v>0</v>
      </c>
      <c r="AB214" s="105">
        <f t="shared" si="48"/>
        <v>0</v>
      </c>
      <c r="AC214" s="105">
        <f t="shared" si="48"/>
        <v>0</v>
      </c>
      <c r="AD214" s="105">
        <f t="shared" si="48"/>
        <v>0</v>
      </c>
      <c r="AE214" s="105">
        <f t="shared" si="48"/>
        <v>0</v>
      </c>
      <c r="AF214" s="105">
        <f t="shared" si="48"/>
        <v>0</v>
      </c>
      <c r="AG214" s="105">
        <f t="shared" si="48"/>
        <v>1</v>
      </c>
      <c r="AH214" s="105">
        <f t="shared" si="48"/>
        <v>0</v>
      </c>
      <c r="AI214" s="105">
        <f t="shared" si="49"/>
        <v>0</v>
      </c>
      <c r="AJ214" s="105">
        <f t="shared" si="49"/>
        <v>0</v>
      </c>
      <c r="AK214" s="105">
        <f t="shared" si="49"/>
        <v>0</v>
      </c>
      <c r="AL214" s="105">
        <f t="shared" si="49"/>
        <v>0</v>
      </c>
      <c r="AM214" s="105">
        <f t="shared" si="49"/>
        <v>0</v>
      </c>
      <c r="AN214" s="105">
        <f t="shared" si="49"/>
        <v>1</v>
      </c>
      <c r="AO214" s="105">
        <f t="shared" si="49"/>
        <v>0</v>
      </c>
      <c r="AP214" s="105">
        <f t="shared" si="49"/>
        <v>0</v>
      </c>
      <c r="AQ214" s="105">
        <f t="shared" si="49"/>
        <v>0</v>
      </c>
      <c r="AS214" s="105"/>
    </row>
    <row r="215" spans="1:45" x14ac:dyDescent="0.25">
      <c r="A215" s="56" t="s">
        <v>1043</v>
      </c>
      <c r="B215" s="57" t="s">
        <v>1115</v>
      </c>
      <c r="C215" s="32" t="s">
        <v>1597</v>
      </c>
      <c r="D215" s="32" t="s">
        <v>1152</v>
      </c>
      <c r="E215" s="32" t="s">
        <v>1153</v>
      </c>
      <c r="F215" s="32">
        <v>2013</v>
      </c>
      <c r="G215" s="32" t="s">
        <v>1639</v>
      </c>
      <c r="H215" s="32">
        <v>12</v>
      </c>
      <c r="I215" s="58"/>
      <c r="J215" s="59"/>
      <c r="K215" s="60">
        <v>1</v>
      </c>
      <c r="L215" s="60"/>
      <c r="M215" s="60"/>
      <c r="N215" s="61"/>
      <c r="O215" s="62"/>
      <c r="P215" s="63">
        <v>1</v>
      </c>
      <c r="Q215" s="64"/>
      <c r="R215" s="65"/>
      <c r="S215" s="66">
        <v>1</v>
      </c>
      <c r="T215" s="24" t="s">
        <v>1154</v>
      </c>
      <c r="U215" s="28">
        <v>0</v>
      </c>
      <c r="V215" s="1"/>
      <c r="W215" s="105">
        <f t="shared" si="45"/>
        <v>0</v>
      </c>
      <c r="Y215" s="105">
        <f t="shared" si="48"/>
        <v>0</v>
      </c>
      <c r="Z215" s="105">
        <f t="shared" si="48"/>
        <v>0</v>
      </c>
      <c r="AA215" s="105">
        <f t="shared" si="48"/>
        <v>0</v>
      </c>
      <c r="AB215" s="105">
        <f t="shared" si="48"/>
        <v>0</v>
      </c>
      <c r="AC215" s="105">
        <f t="shared" si="48"/>
        <v>0</v>
      </c>
      <c r="AD215" s="105">
        <f t="shared" si="48"/>
        <v>0</v>
      </c>
      <c r="AE215" s="105">
        <f t="shared" si="48"/>
        <v>0</v>
      </c>
      <c r="AF215" s="105">
        <f t="shared" si="48"/>
        <v>0</v>
      </c>
      <c r="AG215" s="105">
        <f t="shared" si="48"/>
        <v>1</v>
      </c>
      <c r="AH215" s="105">
        <f t="shared" si="48"/>
        <v>0</v>
      </c>
      <c r="AI215" s="105">
        <f t="shared" si="49"/>
        <v>0</v>
      </c>
      <c r="AJ215" s="105">
        <f t="shared" si="49"/>
        <v>1</v>
      </c>
      <c r="AK215" s="105">
        <f t="shared" si="49"/>
        <v>0</v>
      </c>
      <c r="AL215" s="105">
        <f t="shared" si="49"/>
        <v>0</v>
      </c>
      <c r="AM215" s="105">
        <f t="shared" si="49"/>
        <v>0</v>
      </c>
      <c r="AN215" s="105">
        <f t="shared" si="49"/>
        <v>0</v>
      </c>
      <c r="AO215" s="105">
        <f t="shared" si="49"/>
        <v>0</v>
      </c>
      <c r="AP215" s="105">
        <f t="shared" si="49"/>
        <v>0</v>
      </c>
      <c r="AQ215" s="105">
        <f t="shared" si="49"/>
        <v>1</v>
      </c>
      <c r="AS215" s="105"/>
    </row>
    <row r="216" spans="1:45" x14ac:dyDescent="0.25">
      <c r="A216" s="56" t="s">
        <v>1043</v>
      </c>
      <c r="B216" s="57" t="s">
        <v>1115</v>
      </c>
      <c r="C216" s="32" t="s">
        <v>1596</v>
      </c>
      <c r="D216" s="32" t="s">
        <v>1155</v>
      </c>
      <c r="E216" s="32" t="s">
        <v>1156</v>
      </c>
      <c r="F216" s="32">
        <v>2013</v>
      </c>
      <c r="G216" s="32" t="s">
        <v>1640</v>
      </c>
      <c r="H216" s="32">
        <v>12</v>
      </c>
      <c r="I216" s="58" t="s">
        <v>1157</v>
      </c>
      <c r="J216" s="59" t="s">
        <v>657</v>
      </c>
      <c r="K216" s="60">
        <v>1</v>
      </c>
      <c r="L216" s="60">
        <v>1</v>
      </c>
      <c r="M216" s="60"/>
      <c r="N216" s="61"/>
      <c r="O216" s="62"/>
      <c r="P216" s="63">
        <v>1</v>
      </c>
      <c r="Q216" s="64"/>
      <c r="R216" s="65"/>
      <c r="S216" s="66">
        <v>1</v>
      </c>
      <c r="T216" s="24" t="s">
        <v>1172</v>
      </c>
      <c r="U216" s="28">
        <v>0</v>
      </c>
      <c r="V216" s="1"/>
      <c r="W216" s="105">
        <f t="shared" si="45"/>
        <v>1</v>
      </c>
      <c r="Y216" s="105">
        <f t="shared" si="48"/>
        <v>0</v>
      </c>
      <c r="Z216" s="105">
        <f t="shared" si="48"/>
        <v>0</v>
      </c>
      <c r="AA216" s="105">
        <f t="shared" si="48"/>
        <v>0</v>
      </c>
      <c r="AB216" s="105">
        <f t="shared" si="48"/>
        <v>0</v>
      </c>
      <c r="AC216" s="105">
        <f t="shared" si="48"/>
        <v>0</v>
      </c>
      <c r="AD216" s="105">
        <f t="shared" si="48"/>
        <v>0</v>
      </c>
      <c r="AE216" s="105">
        <f t="shared" si="48"/>
        <v>0</v>
      </c>
      <c r="AF216" s="105">
        <f t="shared" si="48"/>
        <v>0</v>
      </c>
      <c r="AG216" s="105">
        <f t="shared" si="48"/>
        <v>1</v>
      </c>
      <c r="AH216" s="105">
        <f t="shared" si="48"/>
        <v>0</v>
      </c>
      <c r="AI216" s="105">
        <f t="shared" si="49"/>
        <v>0</v>
      </c>
      <c r="AJ216" s="105">
        <f t="shared" si="49"/>
        <v>0</v>
      </c>
      <c r="AK216" s="105">
        <f t="shared" si="49"/>
        <v>0</v>
      </c>
      <c r="AL216" s="105">
        <f t="shared" si="49"/>
        <v>0</v>
      </c>
      <c r="AM216" s="105">
        <f t="shared" si="49"/>
        <v>0</v>
      </c>
      <c r="AN216" s="105">
        <f t="shared" si="49"/>
        <v>1</v>
      </c>
      <c r="AO216" s="105">
        <f t="shared" si="49"/>
        <v>0</v>
      </c>
      <c r="AP216" s="105">
        <f t="shared" si="49"/>
        <v>0</v>
      </c>
      <c r="AQ216" s="105">
        <f t="shared" si="49"/>
        <v>0</v>
      </c>
      <c r="AS216" s="105"/>
    </row>
    <row r="217" spans="1:45" x14ac:dyDescent="0.25">
      <c r="A217" s="56" t="s">
        <v>1043</v>
      </c>
      <c r="B217" s="57" t="s">
        <v>1115</v>
      </c>
      <c r="C217" s="32" t="s">
        <v>1586</v>
      </c>
      <c r="D217" s="32" t="s">
        <v>1158</v>
      </c>
      <c r="E217" s="32" t="s">
        <v>1159</v>
      </c>
      <c r="F217" s="32">
        <v>2014</v>
      </c>
      <c r="G217" s="32" t="s">
        <v>1626</v>
      </c>
      <c r="H217" s="32">
        <v>11</v>
      </c>
      <c r="I217" s="58" t="s">
        <v>1160</v>
      </c>
      <c r="J217" s="59">
        <v>1</v>
      </c>
      <c r="K217" s="60"/>
      <c r="L217" s="60"/>
      <c r="M217" s="60"/>
      <c r="N217" s="61"/>
      <c r="O217" s="62"/>
      <c r="P217" s="63">
        <v>1</v>
      </c>
      <c r="Q217" s="64"/>
      <c r="R217" s="65"/>
      <c r="S217" s="66">
        <v>1</v>
      </c>
      <c r="T217" s="24" t="s">
        <v>1161</v>
      </c>
      <c r="U217" s="28">
        <v>0</v>
      </c>
      <c r="V217" s="1"/>
      <c r="W217" s="105">
        <f t="shared" si="45"/>
        <v>0</v>
      </c>
      <c r="Y217" s="105">
        <f t="shared" si="48"/>
        <v>0</v>
      </c>
      <c r="Z217" s="105">
        <f t="shared" si="48"/>
        <v>0</v>
      </c>
      <c r="AA217" s="105">
        <f t="shared" si="48"/>
        <v>1</v>
      </c>
      <c r="AB217" s="105">
        <f t="shared" si="48"/>
        <v>0</v>
      </c>
      <c r="AC217" s="105">
        <f t="shared" si="48"/>
        <v>0</v>
      </c>
      <c r="AD217" s="105">
        <f t="shared" si="48"/>
        <v>0</v>
      </c>
      <c r="AE217" s="105">
        <f t="shared" si="48"/>
        <v>1</v>
      </c>
      <c r="AF217" s="105">
        <f t="shared" si="48"/>
        <v>0</v>
      </c>
      <c r="AG217" s="105">
        <f t="shared" si="48"/>
        <v>1</v>
      </c>
      <c r="AH217" s="105">
        <f t="shared" si="48"/>
        <v>0</v>
      </c>
      <c r="AI217" s="105">
        <f t="shared" si="49"/>
        <v>1</v>
      </c>
      <c r="AJ217" s="105">
        <f t="shared" si="49"/>
        <v>0</v>
      </c>
      <c r="AK217" s="105">
        <f t="shared" si="49"/>
        <v>0</v>
      </c>
      <c r="AL217" s="105">
        <f t="shared" si="49"/>
        <v>0</v>
      </c>
      <c r="AM217" s="105">
        <f t="shared" si="49"/>
        <v>0</v>
      </c>
      <c r="AN217" s="105">
        <f t="shared" si="49"/>
        <v>0</v>
      </c>
      <c r="AO217" s="105">
        <f t="shared" si="49"/>
        <v>0</v>
      </c>
      <c r="AP217" s="105">
        <f t="shared" si="49"/>
        <v>0</v>
      </c>
      <c r="AQ217" s="105">
        <f t="shared" si="49"/>
        <v>0</v>
      </c>
      <c r="AS217" s="105"/>
    </row>
    <row r="218" spans="1:45" x14ac:dyDescent="0.25">
      <c r="A218" s="56" t="s">
        <v>1043</v>
      </c>
      <c r="B218" s="57" t="s">
        <v>1115</v>
      </c>
      <c r="C218" s="32" t="s">
        <v>1595</v>
      </c>
      <c r="D218" s="32" t="s">
        <v>1166</v>
      </c>
      <c r="E218" s="32" t="s">
        <v>1167</v>
      </c>
      <c r="F218" s="32">
        <v>2015</v>
      </c>
      <c r="G218" s="32" t="s">
        <v>1637</v>
      </c>
      <c r="H218" s="32">
        <v>11</v>
      </c>
      <c r="I218" s="58" t="s">
        <v>1168</v>
      </c>
      <c r="J218" s="59">
        <v>1</v>
      </c>
      <c r="K218" s="60"/>
      <c r="L218" s="60"/>
      <c r="M218" s="60"/>
      <c r="N218" s="61"/>
      <c r="O218" s="62"/>
      <c r="P218" s="63">
        <v>1</v>
      </c>
      <c r="Q218" s="64"/>
      <c r="R218" s="65"/>
      <c r="S218" s="66">
        <v>1</v>
      </c>
      <c r="T218" s="24" t="s">
        <v>1169</v>
      </c>
      <c r="U218" s="28">
        <v>0</v>
      </c>
      <c r="V218" s="1"/>
      <c r="W218" s="105">
        <f t="shared" si="45"/>
        <v>0</v>
      </c>
      <c r="Y218" s="105">
        <f t="shared" ref="Y218:AH227" si="50">IF(ISNUMBER(SEARCH(Y$2,$C218)),1,0)</f>
        <v>0</v>
      </c>
      <c r="Z218" s="105">
        <f t="shared" si="50"/>
        <v>0</v>
      </c>
      <c r="AA218" s="105">
        <f t="shared" si="50"/>
        <v>0</v>
      </c>
      <c r="AB218" s="105">
        <f t="shared" si="50"/>
        <v>0</v>
      </c>
      <c r="AC218" s="105">
        <f t="shared" si="50"/>
        <v>0</v>
      </c>
      <c r="AD218" s="105">
        <f t="shared" si="50"/>
        <v>0</v>
      </c>
      <c r="AE218" s="105">
        <f t="shared" si="50"/>
        <v>0</v>
      </c>
      <c r="AF218" s="105">
        <f t="shared" si="50"/>
        <v>0</v>
      </c>
      <c r="AG218" s="105">
        <f t="shared" si="50"/>
        <v>1</v>
      </c>
      <c r="AH218" s="105">
        <f t="shared" si="50"/>
        <v>0</v>
      </c>
      <c r="AI218" s="105">
        <f t="shared" ref="AI218:AQ227" si="51">IF(ISNUMBER(SEARCH(AI$2,$C218)),1,0)</f>
        <v>0</v>
      </c>
      <c r="AJ218" s="105">
        <f t="shared" si="51"/>
        <v>1</v>
      </c>
      <c r="AK218" s="105">
        <f t="shared" si="51"/>
        <v>0</v>
      </c>
      <c r="AL218" s="105">
        <f t="shared" si="51"/>
        <v>0</v>
      </c>
      <c r="AM218" s="105">
        <f t="shared" si="51"/>
        <v>0</v>
      </c>
      <c r="AN218" s="105">
        <f t="shared" si="51"/>
        <v>0</v>
      </c>
      <c r="AO218" s="105">
        <f t="shared" si="51"/>
        <v>0</v>
      </c>
      <c r="AP218" s="105">
        <f t="shared" si="51"/>
        <v>0</v>
      </c>
      <c r="AQ218" s="105">
        <f t="shared" si="51"/>
        <v>0</v>
      </c>
      <c r="AS218" s="105"/>
    </row>
    <row r="219" spans="1:45" x14ac:dyDescent="0.25">
      <c r="A219" s="56" t="s">
        <v>1173</v>
      </c>
      <c r="B219" s="37" t="s">
        <v>1174</v>
      </c>
      <c r="C219" s="68" t="s">
        <v>1175</v>
      </c>
      <c r="D219" s="68" t="s">
        <v>1176</v>
      </c>
      <c r="E219" s="68" t="s">
        <v>1177</v>
      </c>
      <c r="F219" s="68">
        <v>2012</v>
      </c>
      <c r="G219" s="68" t="s">
        <v>1178</v>
      </c>
      <c r="H219" s="68">
        <v>157</v>
      </c>
      <c r="I219" s="69" t="s">
        <v>1179</v>
      </c>
      <c r="J219" s="59" t="s">
        <v>657</v>
      </c>
      <c r="K219" s="60">
        <v>1</v>
      </c>
      <c r="L219" s="60"/>
      <c r="M219" s="60"/>
      <c r="N219" s="61"/>
      <c r="O219" s="62"/>
      <c r="P219" s="63"/>
      <c r="Q219" s="64">
        <v>1</v>
      </c>
      <c r="R219" s="65"/>
      <c r="S219" s="66">
        <v>1</v>
      </c>
      <c r="T219" s="24" t="s">
        <v>1180</v>
      </c>
      <c r="U219" s="28">
        <v>0</v>
      </c>
      <c r="V219" s="1"/>
      <c r="W219" s="105">
        <f t="shared" si="45"/>
        <v>0</v>
      </c>
      <c r="Y219" s="105">
        <f t="shared" si="50"/>
        <v>0</v>
      </c>
      <c r="Z219" s="105">
        <f t="shared" si="50"/>
        <v>1</v>
      </c>
      <c r="AA219" s="105">
        <f t="shared" si="50"/>
        <v>0</v>
      </c>
      <c r="AB219" s="105">
        <f t="shared" si="50"/>
        <v>0</v>
      </c>
      <c r="AC219" s="105">
        <f t="shared" si="50"/>
        <v>0</v>
      </c>
      <c r="AD219" s="105">
        <f t="shared" si="50"/>
        <v>0</v>
      </c>
      <c r="AE219" s="105">
        <f t="shared" si="50"/>
        <v>0</v>
      </c>
      <c r="AF219" s="105">
        <f t="shared" si="50"/>
        <v>0</v>
      </c>
      <c r="AG219" s="105">
        <f t="shared" si="50"/>
        <v>0</v>
      </c>
      <c r="AH219" s="105">
        <f t="shared" si="50"/>
        <v>0</v>
      </c>
      <c r="AI219" s="105">
        <f t="shared" si="51"/>
        <v>0</v>
      </c>
      <c r="AJ219" s="105">
        <f t="shared" si="51"/>
        <v>0</v>
      </c>
      <c r="AK219" s="105">
        <f t="shared" si="51"/>
        <v>0</v>
      </c>
      <c r="AL219" s="105">
        <f t="shared" si="51"/>
        <v>0</v>
      </c>
      <c r="AM219" s="105">
        <f t="shared" si="51"/>
        <v>0</v>
      </c>
      <c r="AN219" s="105">
        <f t="shared" si="51"/>
        <v>1</v>
      </c>
      <c r="AO219" s="105">
        <f t="shared" si="51"/>
        <v>0</v>
      </c>
      <c r="AP219" s="105">
        <f t="shared" si="51"/>
        <v>0</v>
      </c>
      <c r="AQ219" s="105">
        <f t="shared" si="51"/>
        <v>0</v>
      </c>
      <c r="AS219" s="105"/>
    </row>
    <row r="220" spans="1:45" x14ac:dyDescent="0.25">
      <c r="A220" s="56" t="s">
        <v>1173</v>
      </c>
      <c r="B220" s="37" t="s">
        <v>1174</v>
      </c>
      <c r="C220" s="68" t="s">
        <v>1174</v>
      </c>
      <c r="D220" s="68" t="s">
        <v>1186</v>
      </c>
      <c r="E220" s="68" t="s">
        <v>1187</v>
      </c>
      <c r="F220" s="68">
        <v>2013</v>
      </c>
      <c r="G220" s="68" t="s">
        <v>162</v>
      </c>
      <c r="H220" s="68">
        <v>49</v>
      </c>
      <c r="I220" s="69" t="s">
        <v>1188</v>
      </c>
      <c r="J220" s="59" t="s">
        <v>657</v>
      </c>
      <c r="K220" s="60">
        <v>1</v>
      </c>
      <c r="L220" s="60"/>
      <c r="M220" s="60"/>
      <c r="N220" s="61"/>
      <c r="O220" s="62"/>
      <c r="P220" s="63"/>
      <c r="Q220" s="64">
        <v>1</v>
      </c>
      <c r="R220" s="65"/>
      <c r="S220" s="66">
        <v>1</v>
      </c>
      <c r="T220" s="24" t="s">
        <v>1189</v>
      </c>
      <c r="U220" s="28">
        <v>0</v>
      </c>
      <c r="V220" s="1"/>
      <c r="W220" s="105">
        <f t="shared" si="45"/>
        <v>0</v>
      </c>
      <c r="Y220" s="105">
        <f t="shared" si="50"/>
        <v>0</v>
      </c>
      <c r="Z220" s="105">
        <f t="shared" si="50"/>
        <v>1</v>
      </c>
      <c r="AA220" s="105">
        <f t="shared" si="50"/>
        <v>0</v>
      </c>
      <c r="AB220" s="105">
        <f t="shared" si="50"/>
        <v>0</v>
      </c>
      <c r="AC220" s="105">
        <f t="shared" si="50"/>
        <v>0</v>
      </c>
      <c r="AD220" s="105">
        <f t="shared" si="50"/>
        <v>0</v>
      </c>
      <c r="AE220" s="105">
        <f t="shared" si="50"/>
        <v>0</v>
      </c>
      <c r="AF220" s="105">
        <f t="shared" si="50"/>
        <v>0</v>
      </c>
      <c r="AG220" s="105">
        <f t="shared" si="50"/>
        <v>0</v>
      </c>
      <c r="AH220" s="105">
        <f t="shared" si="50"/>
        <v>0</v>
      </c>
      <c r="AI220" s="105">
        <f t="shared" si="51"/>
        <v>0</v>
      </c>
      <c r="AJ220" s="105">
        <f t="shared" si="51"/>
        <v>0</v>
      </c>
      <c r="AK220" s="105">
        <f t="shared" si="51"/>
        <v>0</v>
      </c>
      <c r="AL220" s="105">
        <f t="shared" si="51"/>
        <v>0</v>
      </c>
      <c r="AM220" s="105">
        <f t="shared" si="51"/>
        <v>0</v>
      </c>
      <c r="AN220" s="105">
        <f t="shared" si="51"/>
        <v>0</v>
      </c>
      <c r="AO220" s="105">
        <f t="shared" si="51"/>
        <v>0</v>
      </c>
      <c r="AP220" s="105">
        <f t="shared" si="51"/>
        <v>0</v>
      </c>
      <c r="AQ220" s="105">
        <f t="shared" si="51"/>
        <v>0</v>
      </c>
      <c r="AS220" s="105"/>
    </row>
    <row r="221" spans="1:45" x14ac:dyDescent="0.25">
      <c r="A221" s="56" t="s">
        <v>1173</v>
      </c>
      <c r="B221" s="37" t="s">
        <v>1174</v>
      </c>
      <c r="C221" s="68" t="s">
        <v>1175</v>
      </c>
      <c r="D221" s="68" t="s">
        <v>1190</v>
      </c>
      <c r="E221" s="68" t="s">
        <v>1191</v>
      </c>
      <c r="F221" s="68">
        <v>2012</v>
      </c>
      <c r="G221" s="68" t="s">
        <v>1178</v>
      </c>
      <c r="H221" s="68">
        <v>48</v>
      </c>
      <c r="I221" s="69" t="s">
        <v>1192</v>
      </c>
      <c r="J221" s="59" t="s">
        <v>657</v>
      </c>
      <c r="K221" s="60">
        <v>1</v>
      </c>
      <c r="L221" s="60">
        <v>1</v>
      </c>
      <c r="M221" s="60"/>
      <c r="N221" s="61"/>
      <c r="O221" s="62"/>
      <c r="P221" s="63">
        <v>1</v>
      </c>
      <c r="Q221" s="64"/>
      <c r="R221" s="65"/>
      <c r="S221" s="66">
        <v>1</v>
      </c>
      <c r="T221" s="24" t="s">
        <v>1193</v>
      </c>
      <c r="U221" s="28">
        <v>0</v>
      </c>
      <c r="V221" s="1"/>
      <c r="W221" s="105">
        <f t="shared" si="45"/>
        <v>1</v>
      </c>
      <c r="Y221" s="105">
        <f t="shared" si="50"/>
        <v>0</v>
      </c>
      <c r="Z221" s="105">
        <f t="shared" si="50"/>
        <v>1</v>
      </c>
      <c r="AA221" s="105">
        <f t="shared" si="50"/>
        <v>0</v>
      </c>
      <c r="AB221" s="105">
        <f t="shared" si="50"/>
        <v>0</v>
      </c>
      <c r="AC221" s="105">
        <f t="shared" si="50"/>
        <v>0</v>
      </c>
      <c r="AD221" s="105">
        <f t="shared" si="50"/>
        <v>0</v>
      </c>
      <c r="AE221" s="105">
        <f t="shared" si="50"/>
        <v>0</v>
      </c>
      <c r="AF221" s="105">
        <f t="shared" si="50"/>
        <v>0</v>
      </c>
      <c r="AG221" s="105">
        <f t="shared" si="50"/>
        <v>0</v>
      </c>
      <c r="AH221" s="105">
        <f t="shared" si="50"/>
        <v>0</v>
      </c>
      <c r="AI221" s="105">
        <f t="shared" si="51"/>
        <v>0</v>
      </c>
      <c r="AJ221" s="105">
        <f t="shared" si="51"/>
        <v>0</v>
      </c>
      <c r="AK221" s="105">
        <f t="shared" si="51"/>
        <v>0</v>
      </c>
      <c r="AL221" s="105">
        <f t="shared" si="51"/>
        <v>0</v>
      </c>
      <c r="AM221" s="105">
        <f t="shared" si="51"/>
        <v>0</v>
      </c>
      <c r="AN221" s="105">
        <f t="shared" si="51"/>
        <v>1</v>
      </c>
      <c r="AO221" s="105">
        <f t="shared" si="51"/>
        <v>0</v>
      </c>
      <c r="AP221" s="105">
        <f t="shared" si="51"/>
        <v>0</v>
      </c>
      <c r="AQ221" s="105">
        <f t="shared" si="51"/>
        <v>0</v>
      </c>
      <c r="AS221" s="105"/>
    </row>
    <row r="222" spans="1:45" x14ac:dyDescent="0.25">
      <c r="A222" s="56" t="s">
        <v>1173</v>
      </c>
      <c r="B222" s="37" t="s">
        <v>1174</v>
      </c>
      <c r="C222" s="68" t="s">
        <v>1199</v>
      </c>
      <c r="D222" s="68" t="s">
        <v>1200</v>
      </c>
      <c r="E222" s="68" t="s">
        <v>1201</v>
      </c>
      <c r="F222" s="68">
        <v>2012</v>
      </c>
      <c r="G222" s="68" t="s">
        <v>1202</v>
      </c>
      <c r="H222" s="68">
        <v>39</v>
      </c>
      <c r="I222" s="69" t="s">
        <v>1203</v>
      </c>
      <c r="J222" s="59" t="s">
        <v>657</v>
      </c>
      <c r="K222" s="60"/>
      <c r="L222" s="60"/>
      <c r="M222" s="60"/>
      <c r="N222" s="61">
        <v>1</v>
      </c>
      <c r="O222" s="62"/>
      <c r="P222" s="63">
        <v>1</v>
      </c>
      <c r="Q222" s="64"/>
      <c r="R222" s="65"/>
      <c r="S222" s="66">
        <v>1</v>
      </c>
      <c r="T222" s="24" t="s">
        <v>1204</v>
      </c>
      <c r="U222" s="28">
        <v>0</v>
      </c>
      <c r="V222" s="1"/>
      <c r="W222" s="105">
        <f t="shared" si="45"/>
        <v>0</v>
      </c>
      <c r="Y222" s="105">
        <f t="shared" si="50"/>
        <v>0</v>
      </c>
      <c r="Z222" s="105">
        <f t="shared" si="50"/>
        <v>1</v>
      </c>
      <c r="AA222" s="105">
        <f t="shared" si="50"/>
        <v>0</v>
      </c>
      <c r="AB222" s="105">
        <f t="shared" si="50"/>
        <v>0</v>
      </c>
      <c r="AC222" s="105">
        <f t="shared" si="50"/>
        <v>0</v>
      </c>
      <c r="AD222" s="105">
        <f t="shared" si="50"/>
        <v>0</v>
      </c>
      <c r="AE222" s="105">
        <f t="shared" si="50"/>
        <v>0</v>
      </c>
      <c r="AF222" s="105">
        <f t="shared" si="50"/>
        <v>0</v>
      </c>
      <c r="AG222" s="105">
        <f t="shared" si="50"/>
        <v>0</v>
      </c>
      <c r="AH222" s="105">
        <f t="shared" si="50"/>
        <v>0</v>
      </c>
      <c r="AI222" s="105">
        <f t="shared" si="51"/>
        <v>1</v>
      </c>
      <c r="AJ222" s="105">
        <f t="shared" si="51"/>
        <v>0</v>
      </c>
      <c r="AK222" s="105">
        <f t="shared" si="51"/>
        <v>0</v>
      </c>
      <c r="AL222" s="105">
        <f t="shared" si="51"/>
        <v>0</v>
      </c>
      <c r="AM222" s="105">
        <f t="shared" si="51"/>
        <v>0</v>
      </c>
      <c r="AN222" s="105">
        <f t="shared" si="51"/>
        <v>1</v>
      </c>
      <c r="AO222" s="105">
        <f t="shared" si="51"/>
        <v>0</v>
      </c>
      <c r="AP222" s="105">
        <f t="shared" si="51"/>
        <v>0</v>
      </c>
      <c r="AQ222" s="105">
        <f t="shared" si="51"/>
        <v>0</v>
      </c>
      <c r="AS222" s="105"/>
    </row>
    <row r="223" spans="1:45" x14ac:dyDescent="0.25">
      <c r="A223" s="56" t="s">
        <v>1173</v>
      </c>
      <c r="B223" s="37" t="s">
        <v>1174</v>
      </c>
      <c r="C223" s="68" t="s">
        <v>1199</v>
      </c>
      <c r="D223" s="68" t="s">
        <v>1205</v>
      </c>
      <c r="E223" s="68" t="s">
        <v>1206</v>
      </c>
      <c r="F223" s="68">
        <v>2012</v>
      </c>
      <c r="G223" s="68" t="s">
        <v>1202</v>
      </c>
      <c r="H223" s="68">
        <v>33</v>
      </c>
      <c r="I223" s="69" t="s">
        <v>1207</v>
      </c>
      <c r="J223" s="59">
        <v>1</v>
      </c>
      <c r="K223" s="60"/>
      <c r="L223" s="60"/>
      <c r="M223" s="60"/>
      <c r="N223" s="61"/>
      <c r="O223" s="62"/>
      <c r="P223" s="63">
        <v>1</v>
      </c>
      <c r="Q223" s="64"/>
      <c r="R223" s="65"/>
      <c r="S223" s="66">
        <v>1</v>
      </c>
      <c r="T223" s="24" t="s">
        <v>1208</v>
      </c>
      <c r="U223" s="28">
        <v>0</v>
      </c>
      <c r="V223" s="1"/>
      <c r="W223" s="105">
        <f t="shared" si="45"/>
        <v>0</v>
      </c>
      <c r="Y223" s="105">
        <f t="shared" si="50"/>
        <v>0</v>
      </c>
      <c r="Z223" s="105">
        <f t="shared" si="50"/>
        <v>1</v>
      </c>
      <c r="AA223" s="105">
        <f t="shared" si="50"/>
        <v>0</v>
      </c>
      <c r="AB223" s="105">
        <f t="shared" si="50"/>
        <v>0</v>
      </c>
      <c r="AC223" s="105">
        <f t="shared" si="50"/>
        <v>0</v>
      </c>
      <c r="AD223" s="105">
        <f t="shared" si="50"/>
        <v>0</v>
      </c>
      <c r="AE223" s="105">
        <f t="shared" si="50"/>
        <v>0</v>
      </c>
      <c r="AF223" s="105">
        <f t="shared" si="50"/>
        <v>0</v>
      </c>
      <c r="AG223" s="105">
        <f t="shared" si="50"/>
        <v>0</v>
      </c>
      <c r="AH223" s="105">
        <f t="shared" si="50"/>
        <v>0</v>
      </c>
      <c r="AI223" s="105">
        <f t="shared" si="51"/>
        <v>1</v>
      </c>
      <c r="AJ223" s="105">
        <f t="shared" si="51"/>
        <v>0</v>
      </c>
      <c r="AK223" s="105">
        <f t="shared" si="51"/>
        <v>0</v>
      </c>
      <c r="AL223" s="105">
        <f t="shared" si="51"/>
        <v>0</v>
      </c>
      <c r="AM223" s="105">
        <f t="shared" si="51"/>
        <v>0</v>
      </c>
      <c r="AN223" s="105">
        <f t="shared" si="51"/>
        <v>1</v>
      </c>
      <c r="AO223" s="105">
        <f t="shared" si="51"/>
        <v>0</v>
      </c>
      <c r="AP223" s="105">
        <f t="shared" si="51"/>
        <v>0</v>
      </c>
      <c r="AQ223" s="105">
        <f t="shared" si="51"/>
        <v>0</v>
      </c>
      <c r="AS223" s="105"/>
    </row>
    <row r="224" spans="1:45" x14ac:dyDescent="0.25">
      <c r="A224" s="56" t="s">
        <v>1173</v>
      </c>
      <c r="B224" s="37" t="s">
        <v>1174</v>
      </c>
      <c r="C224" s="68" t="s">
        <v>1209</v>
      </c>
      <c r="D224" s="68" t="s">
        <v>1210</v>
      </c>
      <c r="E224" s="68" t="s">
        <v>1211</v>
      </c>
      <c r="F224" s="68">
        <v>2014</v>
      </c>
      <c r="G224" s="68" t="s">
        <v>1212</v>
      </c>
      <c r="H224" s="68">
        <v>31</v>
      </c>
      <c r="I224" s="69" t="s">
        <v>1213</v>
      </c>
      <c r="J224" s="59" t="s">
        <v>1101</v>
      </c>
      <c r="K224" s="60">
        <v>1</v>
      </c>
      <c r="L224" s="60"/>
      <c r="M224" s="60"/>
      <c r="N224" s="61">
        <v>1</v>
      </c>
      <c r="O224" s="62"/>
      <c r="P224" s="63"/>
      <c r="Q224" s="64">
        <v>1</v>
      </c>
      <c r="R224" s="65"/>
      <c r="S224" s="66">
        <v>1</v>
      </c>
      <c r="T224" s="24" t="s">
        <v>1214</v>
      </c>
      <c r="U224" s="28">
        <v>0</v>
      </c>
      <c r="V224" s="1"/>
      <c r="W224" s="105">
        <f t="shared" si="45"/>
        <v>0</v>
      </c>
      <c r="Y224" s="105">
        <f t="shared" si="50"/>
        <v>0</v>
      </c>
      <c r="Z224" s="105">
        <f t="shared" si="50"/>
        <v>1</v>
      </c>
      <c r="AA224" s="105">
        <f t="shared" si="50"/>
        <v>0</v>
      </c>
      <c r="AB224" s="105">
        <f t="shared" si="50"/>
        <v>0</v>
      </c>
      <c r="AC224" s="105">
        <f t="shared" si="50"/>
        <v>1</v>
      </c>
      <c r="AD224" s="105">
        <f t="shared" si="50"/>
        <v>0</v>
      </c>
      <c r="AE224" s="105">
        <f t="shared" si="50"/>
        <v>0</v>
      </c>
      <c r="AF224" s="105">
        <f t="shared" si="50"/>
        <v>0</v>
      </c>
      <c r="AG224" s="105">
        <f t="shared" si="50"/>
        <v>0</v>
      </c>
      <c r="AH224" s="105">
        <f t="shared" si="50"/>
        <v>0</v>
      </c>
      <c r="AI224" s="105">
        <f t="shared" si="51"/>
        <v>0</v>
      </c>
      <c r="AJ224" s="105">
        <f t="shared" si="51"/>
        <v>0</v>
      </c>
      <c r="AK224" s="105">
        <f t="shared" si="51"/>
        <v>1</v>
      </c>
      <c r="AL224" s="105">
        <f t="shared" si="51"/>
        <v>0</v>
      </c>
      <c r="AM224" s="105">
        <f t="shared" si="51"/>
        <v>0</v>
      </c>
      <c r="AN224" s="105">
        <f t="shared" si="51"/>
        <v>1</v>
      </c>
      <c r="AO224" s="105">
        <f t="shared" si="51"/>
        <v>0</v>
      </c>
      <c r="AP224" s="105">
        <f t="shared" si="51"/>
        <v>0</v>
      </c>
      <c r="AQ224" s="105">
        <f t="shared" si="51"/>
        <v>0</v>
      </c>
      <c r="AS224" s="105"/>
    </row>
    <row r="225" spans="1:45" x14ac:dyDescent="0.25">
      <c r="A225" s="56" t="s">
        <v>1173</v>
      </c>
      <c r="B225" s="37" t="s">
        <v>1174</v>
      </c>
      <c r="C225" s="32" t="s">
        <v>1175</v>
      </c>
      <c r="D225" s="68" t="s">
        <v>1241</v>
      </c>
      <c r="E225" s="68" t="s">
        <v>1242</v>
      </c>
      <c r="F225" s="68">
        <v>2012</v>
      </c>
      <c r="G225" s="68" t="s">
        <v>1243</v>
      </c>
      <c r="H225" s="68">
        <v>27</v>
      </c>
      <c r="I225" s="58" t="s">
        <v>1244</v>
      </c>
      <c r="J225" s="59" t="s">
        <v>657</v>
      </c>
      <c r="K225" s="60"/>
      <c r="L225" s="60"/>
      <c r="M225" s="60"/>
      <c r="N225" s="61">
        <v>1</v>
      </c>
      <c r="O225" s="62"/>
      <c r="P225" s="63"/>
      <c r="Q225" s="64">
        <v>1</v>
      </c>
      <c r="R225" s="65"/>
      <c r="S225" s="66">
        <v>1</v>
      </c>
      <c r="T225" s="24" t="s">
        <v>1245</v>
      </c>
      <c r="U225" s="28">
        <v>0</v>
      </c>
      <c r="V225" s="1"/>
      <c r="W225" s="105">
        <f t="shared" si="45"/>
        <v>0</v>
      </c>
      <c r="Y225" s="105">
        <f t="shared" si="50"/>
        <v>0</v>
      </c>
      <c r="Z225" s="105">
        <f t="shared" si="50"/>
        <v>1</v>
      </c>
      <c r="AA225" s="105">
        <f t="shared" si="50"/>
        <v>0</v>
      </c>
      <c r="AB225" s="105">
        <f t="shared" si="50"/>
        <v>0</v>
      </c>
      <c r="AC225" s="105">
        <f t="shared" si="50"/>
        <v>0</v>
      </c>
      <c r="AD225" s="105">
        <f t="shared" si="50"/>
        <v>0</v>
      </c>
      <c r="AE225" s="105">
        <f t="shared" si="50"/>
        <v>0</v>
      </c>
      <c r="AF225" s="105">
        <f t="shared" si="50"/>
        <v>0</v>
      </c>
      <c r="AG225" s="105">
        <f t="shared" si="50"/>
        <v>0</v>
      </c>
      <c r="AH225" s="105">
        <f t="shared" si="50"/>
        <v>0</v>
      </c>
      <c r="AI225" s="105">
        <f t="shared" si="51"/>
        <v>0</v>
      </c>
      <c r="AJ225" s="105">
        <f t="shared" si="51"/>
        <v>0</v>
      </c>
      <c r="AK225" s="105">
        <f t="shared" si="51"/>
        <v>0</v>
      </c>
      <c r="AL225" s="105">
        <f t="shared" si="51"/>
        <v>0</v>
      </c>
      <c r="AM225" s="105">
        <f t="shared" si="51"/>
        <v>0</v>
      </c>
      <c r="AN225" s="105">
        <f t="shared" si="51"/>
        <v>1</v>
      </c>
      <c r="AO225" s="105">
        <f t="shared" si="51"/>
        <v>0</v>
      </c>
      <c r="AP225" s="105">
        <f t="shared" si="51"/>
        <v>0</v>
      </c>
      <c r="AQ225" s="105">
        <f t="shared" si="51"/>
        <v>0</v>
      </c>
      <c r="AS225" s="105"/>
    </row>
    <row r="226" spans="1:45" x14ac:dyDescent="0.25">
      <c r="A226" s="56" t="s">
        <v>1173</v>
      </c>
      <c r="B226" s="37" t="s">
        <v>1174</v>
      </c>
      <c r="C226" s="68" t="s">
        <v>1246</v>
      </c>
      <c r="D226" s="68" t="s">
        <v>1247</v>
      </c>
      <c r="E226" s="68" t="s">
        <v>1248</v>
      </c>
      <c r="F226" s="68">
        <v>2013</v>
      </c>
      <c r="G226" s="32" t="s">
        <v>1249</v>
      </c>
      <c r="H226" s="68">
        <v>27</v>
      </c>
      <c r="I226" s="58" t="s">
        <v>1250</v>
      </c>
      <c r="J226" s="59">
        <v>1</v>
      </c>
      <c r="K226" s="60"/>
      <c r="L226" s="60"/>
      <c r="M226" s="60"/>
      <c r="N226" s="61"/>
      <c r="O226" s="62"/>
      <c r="P226" s="63">
        <v>1</v>
      </c>
      <c r="Q226" s="64"/>
      <c r="R226" s="65"/>
      <c r="S226" s="66">
        <v>1</v>
      </c>
      <c r="T226" s="24" t="s">
        <v>1251</v>
      </c>
      <c r="U226" s="28">
        <v>0</v>
      </c>
      <c r="V226" s="1"/>
      <c r="W226" s="105">
        <f t="shared" si="45"/>
        <v>0</v>
      </c>
      <c r="Y226" s="105">
        <f t="shared" si="50"/>
        <v>0</v>
      </c>
      <c r="Z226" s="105">
        <f t="shared" si="50"/>
        <v>1</v>
      </c>
      <c r="AA226" s="105">
        <f t="shared" si="50"/>
        <v>0</v>
      </c>
      <c r="AB226" s="105">
        <f t="shared" si="50"/>
        <v>0</v>
      </c>
      <c r="AC226" s="105">
        <f t="shared" si="50"/>
        <v>0</v>
      </c>
      <c r="AD226" s="105">
        <f t="shared" si="50"/>
        <v>0</v>
      </c>
      <c r="AE226" s="105">
        <f t="shared" si="50"/>
        <v>0</v>
      </c>
      <c r="AF226" s="105">
        <f t="shared" si="50"/>
        <v>0</v>
      </c>
      <c r="AG226" s="105">
        <f t="shared" si="50"/>
        <v>0</v>
      </c>
      <c r="AH226" s="105">
        <f t="shared" si="50"/>
        <v>0</v>
      </c>
      <c r="AI226" s="105">
        <f t="shared" si="51"/>
        <v>0</v>
      </c>
      <c r="AJ226" s="105">
        <f t="shared" si="51"/>
        <v>0</v>
      </c>
      <c r="AK226" s="105">
        <f t="shared" si="51"/>
        <v>1</v>
      </c>
      <c r="AL226" s="105">
        <f t="shared" si="51"/>
        <v>0</v>
      </c>
      <c r="AM226" s="105">
        <f t="shared" si="51"/>
        <v>0</v>
      </c>
      <c r="AN226" s="105">
        <f t="shared" si="51"/>
        <v>1</v>
      </c>
      <c r="AO226" s="105">
        <f t="shared" si="51"/>
        <v>0</v>
      </c>
      <c r="AP226" s="105">
        <f t="shared" si="51"/>
        <v>0</v>
      </c>
      <c r="AQ226" s="105">
        <f t="shared" si="51"/>
        <v>0</v>
      </c>
      <c r="AS226" s="105"/>
    </row>
    <row r="227" spans="1:45" x14ac:dyDescent="0.25">
      <c r="A227" s="56" t="s">
        <v>1173</v>
      </c>
      <c r="B227" s="37" t="s">
        <v>1174</v>
      </c>
      <c r="C227" s="68" t="s">
        <v>1175</v>
      </c>
      <c r="D227" s="68" t="s">
        <v>1252</v>
      </c>
      <c r="E227" s="68" t="s">
        <v>1253</v>
      </c>
      <c r="F227" s="68">
        <v>2015</v>
      </c>
      <c r="G227" s="68" t="s">
        <v>1178</v>
      </c>
      <c r="H227" s="68">
        <v>26</v>
      </c>
      <c r="I227" s="69" t="s">
        <v>1254</v>
      </c>
      <c r="J227" s="59" t="s">
        <v>657</v>
      </c>
      <c r="K227" s="60">
        <v>1</v>
      </c>
      <c r="L227" s="60">
        <v>1</v>
      </c>
      <c r="M227" s="60"/>
      <c r="N227" s="61"/>
      <c r="O227" s="62"/>
      <c r="P227" s="63"/>
      <c r="Q227" s="64">
        <v>1</v>
      </c>
      <c r="R227" s="65"/>
      <c r="S227" s="66">
        <v>1</v>
      </c>
      <c r="T227" s="24" t="s">
        <v>1255</v>
      </c>
      <c r="U227" s="28">
        <v>0</v>
      </c>
      <c r="V227" s="1"/>
      <c r="W227" s="105">
        <f t="shared" si="45"/>
        <v>1</v>
      </c>
      <c r="Y227" s="105">
        <f t="shared" si="50"/>
        <v>0</v>
      </c>
      <c r="Z227" s="105">
        <f t="shared" si="50"/>
        <v>1</v>
      </c>
      <c r="AA227" s="105">
        <f t="shared" si="50"/>
        <v>0</v>
      </c>
      <c r="AB227" s="105">
        <f t="shared" si="50"/>
        <v>0</v>
      </c>
      <c r="AC227" s="105">
        <f t="shared" si="50"/>
        <v>0</v>
      </c>
      <c r="AD227" s="105">
        <f t="shared" si="50"/>
        <v>0</v>
      </c>
      <c r="AE227" s="105">
        <f t="shared" si="50"/>
        <v>0</v>
      </c>
      <c r="AF227" s="105">
        <f t="shared" si="50"/>
        <v>0</v>
      </c>
      <c r="AG227" s="105">
        <f t="shared" si="50"/>
        <v>0</v>
      </c>
      <c r="AH227" s="105">
        <f t="shared" si="50"/>
        <v>0</v>
      </c>
      <c r="AI227" s="105">
        <f t="shared" si="51"/>
        <v>0</v>
      </c>
      <c r="AJ227" s="105">
        <f t="shared" si="51"/>
        <v>0</v>
      </c>
      <c r="AK227" s="105">
        <f t="shared" si="51"/>
        <v>0</v>
      </c>
      <c r="AL227" s="105">
        <f t="shared" si="51"/>
        <v>0</v>
      </c>
      <c r="AM227" s="105">
        <f t="shared" si="51"/>
        <v>0</v>
      </c>
      <c r="AN227" s="105">
        <f t="shared" si="51"/>
        <v>1</v>
      </c>
      <c r="AO227" s="105">
        <f t="shared" si="51"/>
        <v>0</v>
      </c>
      <c r="AP227" s="105">
        <f t="shared" si="51"/>
        <v>0</v>
      </c>
      <c r="AQ227" s="105">
        <f t="shared" si="51"/>
        <v>0</v>
      </c>
      <c r="AS227" s="105"/>
    </row>
    <row r="228" spans="1:45" x14ac:dyDescent="0.25">
      <c r="A228" s="56" t="s">
        <v>1173</v>
      </c>
      <c r="B228" s="37" t="s">
        <v>1174</v>
      </c>
      <c r="C228" s="68" t="s">
        <v>1256</v>
      </c>
      <c r="D228" s="68" t="s">
        <v>1257</v>
      </c>
      <c r="E228" s="68" t="s">
        <v>1258</v>
      </c>
      <c r="F228" s="68">
        <v>2012</v>
      </c>
      <c r="G228" s="68" t="s">
        <v>1259</v>
      </c>
      <c r="H228" s="68">
        <v>23</v>
      </c>
      <c r="I228" s="69" t="s">
        <v>1260</v>
      </c>
      <c r="J228" s="59">
        <v>1</v>
      </c>
      <c r="K228" s="60"/>
      <c r="L228" s="60"/>
      <c r="M228" s="60"/>
      <c r="N228" s="61">
        <v>1</v>
      </c>
      <c r="O228" s="62"/>
      <c r="P228" s="63">
        <v>1</v>
      </c>
      <c r="Q228" s="64"/>
      <c r="R228" s="65"/>
      <c r="S228" s="66">
        <v>1</v>
      </c>
      <c r="T228" s="24" t="s">
        <v>1261</v>
      </c>
      <c r="U228" s="28">
        <v>0</v>
      </c>
      <c r="V228" s="1"/>
      <c r="W228" s="105">
        <f t="shared" si="45"/>
        <v>0</v>
      </c>
      <c r="Y228" s="105">
        <f t="shared" ref="Y228:AH237" si="52">IF(ISNUMBER(SEARCH(Y$2,$C228)),1,0)</f>
        <v>0</v>
      </c>
      <c r="Z228" s="105">
        <f t="shared" si="52"/>
        <v>1</v>
      </c>
      <c r="AA228" s="105">
        <f t="shared" si="52"/>
        <v>0</v>
      </c>
      <c r="AB228" s="105">
        <f t="shared" si="52"/>
        <v>0</v>
      </c>
      <c r="AC228" s="105">
        <f t="shared" si="52"/>
        <v>1</v>
      </c>
      <c r="AD228" s="105">
        <f t="shared" si="52"/>
        <v>0</v>
      </c>
      <c r="AE228" s="105">
        <f t="shared" si="52"/>
        <v>0</v>
      </c>
      <c r="AF228" s="105">
        <f t="shared" si="52"/>
        <v>0</v>
      </c>
      <c r="AG228" s="105">
        <f t="shared" si="52"/>
        <v>0</v>
      </c>
      <c r="AH228" s="105">
        <f t="shared" si="52"/>
        <v>0</v>
      </c>
      <c r="AI228" s="105">
        <f t="shared" ref="AI228:AQ237" si="53">IF(ISNUMBER(SEARCH(AI$2,$C228)),1,0)</f>
        <v>1</v>
      </c>
      <c r="AJ228" s="105">
        <f t="shared" si="53"/>
        <v>1</v>
      </c>
      <c r="AK228" s="105">
        <f t="shared" si="53"/>
        <v>0</v>
      </c>
      <c r="AL228" s="105">
        <f t="shared" si="53"/>
        <v>0</v>
      </c>
      <c r="AM228" s="105">
        <f t="shared" si="53"/>
        <v>0</v>
      </c>
      <c r="AN228" s="105">
        <f t="shared" si="53"/>
        <v>0</v>
      </c>
      <c r="AO228" s="105">
        <f t="shared" si="53"/>
        <v>0</v>
      </c>
      <c r="AP228" s="105">
        <f t="shared" si="53"/>
        <v>0</v>
      </c>
      <c r="AQ228" s="105">
        <f t="shared" si="53"/>
        <v>0</v>
      </c>
      <c r="AS228" s="105"/>
    </row>
    <row r="229" spans="1:45" x14ac:dyDescent="0.25">
      <c r="A229" s="56" t="s">
        <v>1173</v>
      </c>
      <c r="B229" s="37" t="s">
        <v>1174</v>
      </c>
      <c r="C229" s="68" t="s">
        <v>1175</v>
      </c>
      <c r="D229" s="68" t="s">
        <v>1262</v>
      </c>
      <c r="E229" s="68" t="s">
        <v>1263</v>
      </c>
      <c r="F229" s="68">
        <v>2015</v>
      </c>
      <c r="G229" s="68" t="s">
        <v>1264</v>
      </c>
      <c r="H229" s="68">
        <v>23</v>
      </c>
      <c r="I229" s="69" t="s">
        <v>1265</v>
      </c>
      <c r="J229" s="59" t="s">
        <v>657</v>
      </c>
      <c r="K229" s="60">
        <v>1</v>
      </c>
      <c r="L229" s="60"/>
      <c r="M229" s="60">
        <v>1</v>
      </c>
      <c r="N229" s="61"/>
      <c r="O229" s="62"/>
      <c r="P229" s="63"/>
      <c r="Q229" s="64">
        <v>1</v>
      </c>
      <c r="R229" s="65"/>
      <c r="S229" s="66">
        <v>1</v>
      </c>
      <c r="T229" s="24" t="s">
        <v>1266</v>
      </c>
      <c r="U229" s="28">
        <v>0</v>
      </c>
      <c r="V229" s="1"/>
      <c r="W229" s="105">
        <f t="shared" si="45"/>
        <v>0</v>
      </c>
      <c r="Y229" s="105">
        <f t="shared" si="52"/>
        <v>0</v>
      </c>
      <c r="Z229" s="105">
        <f t="shared" si="52"/>
        <v>1</v>
      </c>
      <c r="AA229" s="105">
        <f t="shared" si="52"/>
        <v>0</v>
      </c>
      <c r="AB229" s="105">
        <f t="shared" si="52"/>
        <v>0</v>
      </c>
      <c r="AC229" s="105">
        <f t="shared" si="52"/>
        <v>0</v>
      </c>
      <c r="AD229" s="105">
        <f t="shared" si="52"/>
        <v>0</v>
      </c>
      <c r="AE229" s="105">
        <f t="shared" si="52"/>
        <v>0</v>
      </c>
      <c r="AF229" s="105">
        <f t="shared" si="52"/>
        <v>0</v>
      </c>
      <c r="AG229" s="105">
        <f t="shared" si="52"/>
        <v>0</v>
      </c>
      <c r="AH229" s="105">
        <f t="shared" si="52"/>
        <v>0</v>
      </c>
      <c r="AI229" s="105">
        <f t="shared" si="53"/>
        <v>0</v>
      </c>
      <c r="AJ229" s="105">
        <f t="shared" si="53"/>
        <v>0</v>
      </c>
      <c r="AK229" s="105">
        <f t="shared" si="53"/>
        <v>0</v>
      </c>
      <c r="AL229" s="105">
        <f t="shared" si="53"/>
        <v>0</v>
      </c>
      <c r="AM229" s="105">
        <f t="shared" si="53"/>
        <v>0</v>
      </c>
      <c r="AN229" s="105">
        <f t="shared" si="53"/>
        <v>1</v>
      </c>
      <c r="AO229" s="105">
        <f t="shared" si="53"/>
        <v>0</v>
      </c>
      <c r="AP229" s="105">
        <f t="shared" si="53"/>
        <v>0</v>
      </c>
      <c r="AQ229" s="105">
        <f t="shared" si="53"/>
        <v>0</v>
      </c>
      <c r="AS229" s="105"/>
    </row>
    <row r="230" spans="1:45" x14ac:dyDescent="0.25">
      <c r="A230" s="56" t="s">
        <v>1173</v>
      </c>
      <c r="B230" s="37" t="s">
        <v>1174</v>
      </c>
      <c r="C230" s="68" t="s">
        <v>1246</v>
      </c>
      <c r="D230" s="68" t="s">
        <v>1267</v>
      </c>
      <c r="E230" s="68" t="s">
        <v>1268</v>
      </c>
      <c r="F230" s="68">
        <v>2013</v>
      </c>
      <c r="G230" s="32" t="s">
        <v>1269</v>
      </c>
      <c r="H230" s="68">
        <v>21</v>
      </c>
      <c r="I230" s="69" t="s">
        <v>1270</v>
      </c>
      <c r="J230" s="59">
        <v>1</v>
      </c>
      <c r="K230" s="60"/>
      <c r="L230" s="60"/>
      <c r="M230" s="60"/>
      <c r="N230" s="61"/>
      <c r="O230" s="62"/>
      <c r="P230" s="63"/>
      <c r="Q230" s="64">
        <v>1</v>
      </c>
      <c r="R230" s="65"/>
      <c r="S230" s="66">
        <v>1</v>
      </c>
      <c r="T230" s="24" t="s">
        <v>1271</v>
      </c>
      <c r="U230" s="28">
        <v>0</v>
      </c>
      <c r="V230" s="1"/>
      <c r="W230" s="105">
        <f t="shared" si="45"/>
        <v>0</v>
      </c>
      <c r="Y230" s="105">
        <f t="shared" si="52"/>
        <v>0</v>
      </c>
      <c r="Z230" s="105">
        <f t="shared" si="52"/>
        <v>1</v>
      </c>
      <c r="AA230" s="105">
        <f t="shared" si="52"/>
        <v>0</v>
      </c>
      <c r="AB230" s="105">
        <f t="shared" si="52"/>
        <v>0</v>
      </c>
      <c r="AC230" s="105">
        <f t="shared" si="52"/>
        <v>0</v>
      </c>
      <c r="AD230" s="105">
        <f t="shared" si="52"/>
        <v>0</v>
      </c>
      <c r="AE230" s="105">
        <f t="shared" si="52"/>
        <v>0</v>
      </c>
      <c r="AF230" s="105">
        <f t="shared" si="52"/>
        <v>0</v>
      </c>
      <c r="AG230" s="105">
        <f t="shared" si="52"/>
        <v>0</v>
      </c>
      <c r="AH230" s="105">
        <f t="shared" si="52"/>
        <v>0</v>
      </c>
      <c r="AI230" s="105">
        <f t="shared" si="53"/>
        <v>0</v>
      </c>
      <c r="AJ230" s="105">
        <f t="shared" si="53"/>
        <v>0</v>
      </c>
      <c r="AK230" s="105">
        <f t="shared" si="53"/>
        <v>1</v>
      </c>
      <c r="AL230" s="105">
        <f t="shared" si="53"/>
        <v>0</v>
      </c>
      <c r="AM230" s="105">
        <f t="shared" si="53"/>
        <v>0</v>
      </c>
      <c r="AN230" s="105">
        <f t="shared" si="53"/>
        <v>1</v>
      </c>
      <c r="AO230" s="105">
        <f t="shared" si="53"/>
        <v>0</v>
      </c>
      <c r="AP230" s="105">
        <f t="shared" si="53"/>
        <v>0</v>
      </c>
      <c r="AQ230" s="105">
        <f t="shared" si="53"/>
        <v>0</v>
      </c>
      <c r="AS230" s="105"/>
    </row>
    <row r="231" spans="1:45" x14ac:dyDescent="0.25">
      <c r="A231" s="56" t="s">
        <v>1173</v>
      </c>
      <c r="B231" s="37" t="s">
        <v>1174</v>
      </c>
      <c r="C231" s="68" t="s">
        <v>1272</v>
      </c>
      <c r="D231" s="68" t="s">
        <v>1273</v>
      </c>
      <c r="E231" s="68" t="s">
        <v>1274</v>
      </c>
      <c r="F231" s="68">
        <v>2013</v>
      </c>
      <c r="G231" s="32" t="s">
        <v>1275</v>
      </c>
      <c r="H231" s="68">
        <v>20</v>
      </c>
      <c r="I231" s="69" t="s">
        <v>1276</v>
      </c>
      <c r="J231" s="59">
        <v>1</v>
      </c>
      <c r="K231" s="60" t="s">
        <v>657</v>
      </c>
      <c r="L231" s="60" t="s">
        <v>657</v>
      </c>
      <c r="M231" s="60"/>
      <c r="N231" s="61" t="s">
        <v>657</v>
      </c>
      <c r="O231" s="62" t="s">
        <v>657</v>
      </c>
      <c r="P231" s="63">
        <v>1</v>
      </c>
      <c r="Q231" s="64"/>
      <c r="R231" s="65" t="s">
        <v>657</v>
      </c>
      <c r="S231" s="66">
        <v>1</v>
      </c>
      <c r="T231" s="24" t="s">
        <v>1277</v>
      </c>
      <c r="U231" s="28">
        <v>0</v>
      </c>
      <c r="V231" s="1"/>
      <c r="W231" s="105">
        <f t="shared" si="45"/>
        <v>0</v>
      </c>
      <c r="Y231" s="105">
        <f t="shared" si="52"/>
        <v>0</v>
      </c>
      <c r="Z231" s="105">
        <f t="shared" si="52"/>
        <v>1</v>
      </c>
      <c r="AA231" s="105">
        <f t="shared" si="52"/>
        <v>0</v>
      </c>
      <c r="AB231" s="105">
        <f t="shared" si="52"/>
        <v>0</v>
      </c>
      <c r="AC231" s="105">
        <f t="shared" si="52"/>
        <v>0</v>
      </c>
      <c r="AD231" s="105">
        <f t="shared" si="52"/>
        <v>1</v>
      </c>
      <c r="AE231" s="105">
        <f t="shared" si="52"/>
        <v>0</v>
      </c>
      <c r="AF231" s="105">
        <f t="shared" si="52"/>
        <v>0</v>
      </c>
      <c r="AG231" s="105">
        <f t="shared" si="52"/>
        <v>0</v>
      </c>
      <c r="AH231" s="105">
        <f t="shared" si="52"/>
        <v>0</v>
      </c>
      <c r="AI231" s="105">
        <f t="shared" si="53"/>
        <v>1</v>
      </c>
      <c r="AJ231" s="105">
        <f t="shared" si="53"/>
        <v>0</v>
      </c>
      <c r="AK231" s="105">
        <f t="shared" si="53"/>
        <v>0</v>
      </c>
      <c r="AL231" s="105">
        <f t="shared" si="53"/>
        <v>1</v>
      </c>
      <c r="AM231" s="105">
        <f t="shared" si="53"/>
        <v>0</v>
      </c>
      <c r="AN231" s="105">
        <f t="shared" si="53"/>
        <v>0</v>
      </c>
      <c r="AO231" s="105">
        <f t="shared" si="53"/>
        <v>0</v>
      </c>
      <c r="AP231" s="105">
        <f t="shared" si="53"/>
        <v>0</v>
      </c>
      <c r="AQ231" s="105">
        <f t="shared" si="53"/>
        <v>0</v>
      </c>
      <c r="AS231" s="105"/>
    </row>
    <row r="232" spans="1:45" x14ac:dyDescent="0.25">
      <c r="A232" s="56" t="s">
        <v>1173</v>
      </c>
      <c r="B232" s="37" t="s">
        <v>1278</v>
      </c>
      <c r="C232" s="68" t="s">
        <v>1279</v>
      </c>
      <c r="D232" s="68" t="s">
        <v>1280</v>
      </c>
      <c r="E232" s="68" t="s">
        <v>1281</v>
      </c>
      <c r="F232" s="68">
        <v>2012</v>
      </c>
      <c r="G232" s="68" t="s">
        <v>1282</v>
      </c>
      <c r="H232" s="68">
        <v>44</v>
      </c>
      <c r="I232" s="69" t="s">
        <v>1283</v>
      </c>
      <c r="J232" s="59">
        <v>1</v>
      </c>
      <c r="K232" s="60"/>
      <c r="L232" s="60"/>
      <c r="M232" s="60"/>
      <c r="N232" s="61"/>
      <c r="O232" s="62"/>
      <c r="P232" s="63">
        <v>1</v>
      </c>
      <c r="Q232" s="64"/>
      <c r="R232" s="65">
        <v>1</v>
      </c>
      <c r="S232" s="66"/>
      <c r="T232" s="24" t="s">
        <v>1284</v>
      </c>
      <c r="U232" s="28">
        <v>0</v>
      </c>
      <c r="V232" s="1"/>
      <c r="W232" s="105">
        <f t="shared" si="45"/>
        <v>0</v>
      </c>
      <c r="Y232" s="105">
        <f t="shared" si="52"/>
        <v>0</v>
      </c>
      <c r="Z232" s="105">
        <f t="shared" si="52"/>
        <v>0</v>
      </c>
      <c r="AA232" s="105">
        <f t="shared" si="52"/>
        <v>0</v>
      </c>
      <c r="AB232" s="105">
        <f t="shared" si="52"/>
        <v>1</v>
      </c>
      <c r="AC232" s="105">
        <f t="shared" si="52"/>
        <v>0</v>
      </c>
      <c r="AD232" s="105">
        <f t="shared" si="52"/>
        <v>0</v>
      </c>
      <c r="AE232" s="105">
        <f t="shared" si="52"/>
        <v>0</v>
      </c>
      <c r="AF232" s="105">
        <f t="shared" si="52"/>
        <v>0</v>
      </c>
      <c r="AG232" s="105">
        <f t="shared" si="52"/>
        <v>0</v>
      </c>
      <c r="AH232" s="105">
        <f t="shared" si="52"/>
        <v>0</v>
      </c>
      <c r="AI232" s="105">
        <f t="shared" si="53"/>
        <v>0</v>
      </c>
      <c r="AJ232" s="105">
        <f t="shared" si="53"/>
        <v>0</v>
      </c>
      <c r="AK232" s="105">
        <f t="shared" si="53"/>
        <v>0</v>
      </c>
      <c r="AL232" s="105">
        <f t="shared" si="53"/>
        <v>1</v>
      </c>
      <c r="AM232" s="105">
        <f t="shared" si="53"/>
        <v>0</v>
      </c>
      <c r="AN232" s="105">
        <f t="shared" si="53"/>
        <v>0</v>
      </c>
      <c r="AO232" s="105">
        <f t="shared" si="53"/>
        <v>0</v>
      </c>
      <c r="AP232" s="105">
        <f t="shared" si="53"/>
        <v>0</v>
      </c>
      <c r="AQ232" s="105">
        <f t="shared" si="53"/>
        <v>0</v>
      </c>
      <c r="AS232" s="105"/>
    </row>
    <row r="233" spans="1:45" x14ac:dyDescent="0.25">
      <c r="A233" s="56" t="s">
        <v>1173</v>
      </c>
      <c r="B233" s="37" t="s">
        <v>1278</v>
      </c>
      <c r="C233" s="68" t="s">
        <v>1285</v>
      </c>
      <c r="D233" s="68" t="s">
        <v>1286</v>
      </c>
      <c r="E233" s="68" t="s">
        <v>1287</v>
      </c>
      <c r="F233" s="68">
        <v>2012</v>
      </c>
      <c r="G233" s="68" t="s">
        <v>1288</v>
      </c>
      <c r="H233" s="68">
        <v>42</v>
      </c>
      <c r="I233" s="69" t="s">
        <v>1289</v>
      </c>
      <c r="J233" s="59" t="s">
        <v>657</v>
      </c>
      <c r="K233" s="60">
        <v>1</v>
      </c>
      <c r="L233" s="60">
        <v>1</v>
      </c>
      <c r="M233" s="60"/>
      <c r="N233" s="61"/>
      <c r="O233" s="62"/>
      <c r="P233" s="63">
        <v>1</v>
      </c>
      <c r="Q233" s="64"/>
      <c r="R233" s="65"/>
      <c r="S233" s="66">
        <v>1</v>
      </c>
      <c r="T233" s="24" t="s">
        <v>1290</v>
      </c>
      <c r="U233" s="28">
        <v>0</v>
      </c>
      <c r="V233" s="1"/>
      <c r="W233" s="105">
        <f t="shared" si="45"/>
        <v>1</v>
      </c>
      <c r="Y233" s="105">
        <f t="shared" si="52"/>
        <v>0</v>
      </c>
      <c r="Z233" s="105">
        <f t="shared" si="52"/>
        <v>0</v>
      </c>
      <c r="AA233" s="105">
        <f t="shared" si="52"/>
        <v>0</v>
      </c>
      <c r="AB233" s="105">
        <f t="shared" si="52"/>
        <v>1</v>
      </c>
      <c r="AC233" s="105">
        <f t="shared" si="52"/>
        <v>0</v>
      </c>
      <c r="AD233" s="105">
        <f t="shared" si="52"/>
        <v>0</v>
      </c>
      <c r="AE233" s="105">
        <f t="shared" si="52"/>
        <v>0</v>
      </c>
      <c r="AF233" s="105">
        <f t="shared" si="52"/>
        <v>0</v>
      </c>
      <c r="AG233" s="105">
        <f t="shared" si="52"/>
        <v>0</v>
      </c>
      <c r="AH233" s="105">
        <f t="shared" si="52"/>
        <v>0</v>
      </c>
      <c r="AI233" s="105">
        <f t="shared" si="53"/>
        <v>0</v>
      </c>
      <c r="AJ233" s="105">
        <f t="shared" si="53"/>
        <v>1</v>
      </c>
      <c r="AK233" s="105">
        <f t="shared" si="53"/>
        <v>0</v>
      </c>
      <c r="AL233" s="105">
        <f t="shared" si="53"/>
        <v>0</v>
      </c>
      <c r="AM233" s="105">
        <f t="shared" si="53"/>
        <v>0</v>
      </c>
      <c r="AN233" s="105">
        <f t="shared" si="53"/>
        <v>0</v>
      </c>
      <c r="AO233" s="105">
        <f t="shared" si="53"/>
        <v>0</v>
      </c>
      <c r="AP233" s="105">
        <f t="shared" si="53"/>
        <v>0</v>
      </c>
      <c r="AQ233" s="105">
        <f t="shared" si="53"/>
        <v>0</v>
      </c>
      <c r="AS233" s="105"/>
    </row>
    <row r="234" spans="1:45" x14ac:dyDescent="0.25">
      <c r="A234" s="56" t="s">
        <v>1173</v>
      </c>
      <c r="B234" s="37" t="s">
        <v>1278</v>
      </c>
      <c r="C234" s="68" t="s">
        <v>1291</v>
      </c>
      <c r="D234" s="68" t="s">
        <v>1292</v>
      </c>
      <c r="E234" s="68" t="s">
        <v>1293</v>
      </c>
      <c r="F234" s="68">
        <v>2013</v>
      </c>
      <c r="G234" s="68" t="s">
        <v>1294</v>
      </c>
      <c r="H234" s="68">
        <v>39</v>
      </c>
      <c r="I234" s="69" t="s">
        <v>1295</v>
      </c>
      <c r="J234" s="59" t="s">
        <v>657</v>
      </c>
      <c r="K234" s="60"/>
      <c r="L234" s="60"/>
      <c r="M234" s="60"/>
      <c r="N234" s="61">
        <v>1</v>
      </c>
      <c r="O234" s="62"/>
      <c r="P234" s="63">
        <v>1</v>
      </c>
      <c r="Q234" s="64"/>
      <c r="R234" s="65"/>
      <c r="S234" s="66">
        <v>1</v>
      </c>
      <c r="T234" s="24" t="s">
        <v>1296</v>
      </c>
      <c r="U234" s="28">
        <v>0</v>
      </c>
      <c r="V234" s="1"/>
      <c r="W234" s="105">
        <f t="shared" si="45"/>
        <v>0</v>
      </c>
      <c r="Y234" s="105">
        <f t="shared" si="52"/>
        <v>0</v>
      </c>
      <c r="Z234" s="105">
        <f t="shared" si="52"/>
        <v>0</v>
      </c>
      <c r="AA234" s="105">
        <f t="shared" si="52"/>
        <v>0</v>
      </c>
      <c r="AB234" s="105">
        <f t="shared" si="52"/>
        <v>1</v>
      </c>
      <c r="AC234" s="105">
        <f t="shared" si="52"/>
        <v>1</v>
      </c>
      <c r="AD234" s="105">
        <f t="shared" si="52"/>
        <v>0</v>
      </c>
      <c r="AE234" s="105">
        <f t="shared" si="52"/>
        <v>0</v>
      </c>
      <c r="AF234" s="105">
        <f t="shared" si="52"/>
        <v>0</v>
      </c>
      <c r="AG234" s="105">
        <f t="shared" si="52"/>
        <v>0</v>
      </c>
      <c r="AH234" s="105">
        <f t="shared" si="52"/>
        <v>0</v>
      </c>
      <c r="AI234" s="105">
        <f t="shared" si="53"/>
        <v>1</v>
      </c>
      <c r="AJ234" s="105">
        <f t="shared" si="53"/>
        <v>0</v>
      </c>
      <c r="AK234" s="105">
        <f t="shared" si="53"/>
        <v>0</v>
      </c>
      <c r="AL234" s="105">
        <f t="shared" si="53"/>
        <v>0</v>
      </c>
      <c r="AM234" s="105">
        <f t="shared" si="53"/>
        <v>0</v>
      </c>
      <c r="AN234" s="105">
        <f t="shared" si="53"/>
        <v>0</v>
      </c>
      <c r="AO234" s="105">
        <f t="shared" si="53"/>
        <v>0</v>
      </c>
      <c r="AP234" s="105">
        <f t="shared" si="53"/>
        <v>0</v>
      </c>
      <c r="AQ234" s="105">
        <f t="shared" si="53"/>
        <v>0</v>
      </c>
      <c r="AS234" s="105"/>
    </row>
    <row r="235" spans="1:45" x14ac:dyDescent="0.25">
      <c r="A235" s="56" t="s">
        <v>1173</v>
      </c>
      <c r="B235" s="37" t="s">
        <v>1278</v>
      </c>
      <c r="C235" s="68" t="s">
        <v>1285</v>
      </c>
      <c r="D235" s="68" t="s">
        <v>1297</v>
      </c>
      <c r="E235" s="68" t="s">
        <v>1298</v>
      </c>
      <c r="F235" s="68">
        <v>2012</v>
      </c>
      <c r="G235" s="68" t="s">
        <v>1288</v>
      </c>
      <c r="H235" s="68">
        <v>39</v>
      </c>
      <c r="I235" s="69" t="s">
        <v>1299</v>
      </c>
      <c r="J235" s="59" t="s">
        <v>657</v>
      </c>
      <c r="K235" s="60"/>
      <c r="L235" s="60">
        <v>1</v>
      </c>
      <c r="M235" s="60"/>
      <c r="N235" s="61">
        <v>1</v>
      </c>
      <c r="O235" s="62"/>
      <c r="P235" s="63"/>
      <c r="Q235" s="64">
        <v>1</v>
      </c>
      <c r="R235" s="65"/>
      <c r="S235" s="66">
        <v>1</v>
      </c>
      <c r="T235" s="24" t="s">
        <v>1300</v>
      </c>
      <c r="U235" s="28">
        <v>0</v>
      </c>
      <c r="V235" s="1"/>
      <c r="W235" s="105">
        <f t="shared" si="45"/>
        <v>0</v>
      </c>
      <c r="Y235" s="105">
        <f t="shared" si="52"/>
        <v>0</v>
      </c>
      <c r="Z235" s="105">
        <f t="shared" si="52"/>
        <v>0</v>
      </c>
      <c r="AA235" s="105">
        <f t="shared" si="52"/>
        <v>0</v>
      </c>
      <c r="AB235" s="105">
        <f t="shared" si="52"/>
        <v>1</v>
      </c>
      <c r="AC235" s="105">
        <f t="shared" si="52"/>
        <v>0</v>
      </c>
      <c r="AD235" s="105">
        <f t="shared" si="52"/>
        <v>0</v>
      </c>
      <c r="AE235" s="105">
        <f t="shared" si="52"/>
        <v>0</v>
      </c>
      <c r="AF235" s="105">
        <f t="shared" si="52"/>
        <v>0</v>
      </c>
      <c r="AG235" s="105">
        <f t="shared" si="52"/>
        <v>0</v>
      </c>
      <c r="AH235" s="105">
        <f t="shared" si="52"/>
        <v>0</v>
      </c>
      <c r="AI235" s="105">
        <f t="shared" si="53"/>
        <v>0</v>
      </c>
      <c r="AJ235" s="105">
        <f t="shared" si="53"/>
        <v>1</v>
      </c>
      <c r="AK235" s="105">
        <f t="shared" si="53"/>
        <v>0</v>
      </c>
      <c r="AL235" s="105">
        <f t="shared" si="53"/>
        <v>0</v>
      </c>
      <c r="AM235" s="105">
        <f t="shared" si="53"/>
        <v>0</v>
      </c>
      <c r="AN235" s="105">
        <f t="shared" si="53"/>
        <v>0</v>
      </c>
      <c r="AO235" s="105">
        <f t="shared" si="53"/>
        <v>0</v>
      </c>
      <c r="AP235" s="105">
        <f t="shared" si="53"/>
        <v>0</v>
      </c>
      <c r="AQ235" s="105">
        <f t="shared" si="53"/>
        <v>0</v>
      </c>
      <c r="AS235" s="105"/>
    </row>
    <row r="236" spans="1:45" x14ac:dyDescent="0.25">
      <c r="A236" s="56" t="s">
        <v>1173</v>
      </c>
      <c r="B236" s="37" t="s">
        <v>1278</v>
      </c>
      <c r="C236" s="68" t="s">
        <v>1291</v>
      </c>
      <c r="D236" s="68" t="s">
        <v>1301</v>
      </c>
      <c r="E236" s="68" t="s">
        <v>1302</v>
      </c>
      <c r="F236" s="68">
        <v>2014</v>
      </c>
      <c r="G236" s="68" t="s">
        <v>1294</v>
      </c>
      <c r="H236" s="68">
        <v>36</v>
      </c>
      <c r="I236" s="69" t="s">
        <v>1303</v>
      </c>
      <c r="J236" s="59" t="s">
        <v>657</v>
      </c>
      <c r="K236" s="60"/>
      <c r="L236" s="60"/>
      <c r="M236" s="60"/>
      <c r="N236" s="61">
        <v>1</v>
      </c>
      <c r="O236" s="62"/>
      <c r="P236" s="63">
        <v>1</v>
      </c>
      <c r="Q236" s="64"/>
      <c r="R236" s="65"/>
      <c r="S236" s="66">
        <v>1</v>
      </c>
      <c r="T236" s="24" t="s">
        <v>1304</v>
      </c>
      <c r="U236" s="28">
        <v>0</v>
      </c>
      <c r="V236" s="1"/>
      <c r="W236" s="105">
        <f t="shared" si="45"/>
        <v>0</v>
      </c>
      <c r="Y236" s="105">
        <f t="shared" si="52"/>
        <v>0</v>
      </c>
      <c r="Z236" s="105">
        <f t="shared" si="52"/>
        <v>0</v>
      </c>
      <c r="AA236" s="105">
        <f t="shared" si="52"/>
        <v>0</v>
      </c>
      <c r="AB236" s="105">
        <f t="shared" si="52"/>
        <v>1</v>
      </c>
      <c r="AC236" s="105">
        <f t="shared" si="52"/>
        <v>1</v>
      </c>
      <c r="AD236" s="105">
        <f t="shared" si="52"/>
        <v>0</v>
      </c>
      <c r="AE236" s="105">
        <f t="shared" si="52"/>
        <v>0</v>
      </c>
      <c r="AF236" s="105">
        <f t="shared" si="52"/>
        <v>0</v>
      </c>
      <c r="AG236" s="105">
        <f t="shared" si="52"/>
        <v>0</v>
      </c>
      <c r="AH236" s="105">
        <f t="shared" si="52"/>
        <v>0</v>
      </c>
      <c r="AI236" s="105">
        <f t="shared" si="53"/>
        <v>1</v>
      </c>
      <c r="AJ236" s="105">
        <f t="shared" si="53"/>
        <v>0</v>
      </c>
      <c r="AK236" s="105">
        <f t="shared" si="53"/>
        <v>0</v>
      </c>
      <c r="AL236" s="105">
        <f t="shared" si="53"/>
        <v>0</v>
      </c>
      <c r="AM236" s="105">
        <f t="shared" si="53"/>
        <v>0</v>
      </c>
      <c r="AN236" s="105">
        <f t="shared" si="53"/>
        <v>0</v>
      </c>
      <c r="AO236" s="105">
        <f t="shared" si="53"/>
        <v>0</v>
      </c>
      <c r="AP236" s="105">
        <f t="shared" si="53"/>
        <v>0</v>
      </c>
      <c r="AQ236" s="105">
        <f t="shared" si="53"/>
        <v>0</v>
      </c>
      <c r="AS236" s="105"/>
    </row>
    <row r="237" spans="1:45" x14ac:dyDescent="0.25">
      <c r="A237" s="56" t="s">
        <v>1173</v>
      </c>
      <c r="B237" s="37" t="s">
        <v>1278</v>
      </c>
      <c r="C237" s="68" t="s">
        <v>1285</v>
      </c>
      <c r="D237" s="68" t="s">
        <v>1305</v>
      </c>
      <c r="E237" s="68" t="s">
        <v>1306</v>
      </c>
      <c r="F237" s="68">
        <v>2013</v>
      </c>
      <c r="G237" s="68" t="s">
        <v>1288</v>
      </c>
      <c r="H237" s="68">
        <v>36</v>
      </c>
      <c r="I237" s="69" t="s">
        <v>1307</v>
      </c>
      <c r="J237" s="59" t="s">
        <v>657</v>
      </c>
      <c r="K237" s="60"/>
      <c r="L237" s="60"/>
      <c r="M237" s="60"/>
      <c r="N237" s="61">
        <v>1</v>
      </c>
      <c r="O237" s="62"/>
      <c r="P237" s="63">
        <v>1</v>
      </c>
      <c r="Q237" s="64"/>
      <c r="R237" s="65"/>
      <c r="S237" s="66">
        <v>1</v>
      </c>
      <c r="T237" s="24" t="s">
        <v>1308</v>
      </c>
      <c r="U237" s="28">
        <v>0</v>
      </c>
      <c r="V237" s="1"/>
      <c r="W237" s="105">
        <f t="shared" si="45"/>
        <v>0</v>
      </c>
      <c r="Y237" s="105">
        <f t="shared" si="52"/>
        <v>0</v>
      </c>
      <c r="Z237" s="105">
        <f t="shared" si="52"/>
        <v>0</v>
      </c>
      <c r="AA237" s="105">
        <f t="shared" si="52"/>
        <v>0</v>
      </c>
      <c r="AB237" s="105">
        <f t="shared" si="52"/>
        <v>1</v>
      </c>
      <c r="AC237" s="105">
        <f t="shared" si="52"/>
        <v>0</v>
      </c>
      <c r="AD237" s="105">
        <f t="shared" si="52"/>
        <v>0</v>
      </c>
      <c r="AE237" s="105">
        <f t="shared" si="52"/>
        <v>0</v>
      </c>
      <c r="AF237" s="105">
        <f t="shared" si="52"/>
        <v>0</v>
      </c>
      <c r="AG237" s="105">
        <f t="shared" si="52"/>
        <v>0</v>
      </c>
      <c r="AH237" s="105">
        <f t="shared" si="52"/>
        <v>0</v>
      </c>
      <c r="AI237" s="105">
        <f t="shared" si="53"/>
        <v>0</v>
      </c>
      <c r="AJ237" s="105">
        <f t="shared" si="53"/>
        <v>1</v>
      </c>
      <c r="AK237" s="105">
        <f t="shared" si="53"/>
        <v>0</v>
      </c>
      <c r="AL237" s="105">
        <f t="shared" si="53"/>
        <v>0</v>
      </c>
      <c r="AM237" s="105">
        <f t="shared" si="53"/>
        <v>0</v>
      </c>
      <c r="AN237" s="105">
        <f t="shared" si="53"/>
        <v>0</v>
      </c>
      <c r="AO237" s="105">
        <f t="shared" si="53"/>
        <v>0</v>
      </c>
      <c r="AP237" s="105">
        <f t="shared" si="53"/>
        <v>0</v>
      </c>
      <c r="AQ237" s="105">
        <f t="shared" si="53"/>
        <v>0</v>
      </c>
      <c r="AS237" s="105"/>
    </row>
    <row r="238" spans="1:45" x14ac:dyDescent="0.25">
      <c r="A238" s="56" t="s">
        <v>1173</v>
      </c>
      <c r="B238" s="37" t="s">
        <v>1278</v>
      </c>
      <c r="C238" s="68" t="s">
        <v>1309</v>
      </c>
      <c r="D238" s="68" t="s">
        <v>1310</v>
      </c>
      <c r="E238" s="68" t="s">
        <v>1311</v>
      </c>
      <c r="F238" s="68">
        <v>2013</v>
      </c>
      <c r="G238" s="68" t="s">
        <v>1312</v>
      </c>
      <c r="H238" s="68">
        <v>34</v>
      </c>
      <c r="I238" s="69" t="s">
        <v>1313</v>
      </c>
      <c r="J238" s="59" t="s">
        <v>657</v>
      </c>
      <c r="K238" s="60">
        <v>1</v>
      </c>
      <c r="L238" s="60"/>
      <c r="M238" s="60"/>
      <c r="N238" s="61"/>
      <c r="O238" s="62"/>
      <c r="P238" s="63"/>
      <c r="Q238" s="64">
        <v>1</v>
      </c>
      <c r="R238" s="65"/>
      <c r="S238" s="66">
        <v>1</v>
      </c>
      <c r="T238" s="24" t="s">
        <v>1314</v>
      </c>
      <c r="U238" s="28">
        <v>0</v>
      </c>
      <c r="V238" s="1"/>
      <c r="W238" s="105">
        <f t="shared" si="45"/>
        <v>0</v>
      </c>
      <c r="Y238" s="105">
        <f t="shared" ref="Y238:AH247" si="54">IF(ISNUMBER(SEARCH(Y$2,$C238)),1,0)</f>
        <v>0</v>
      </c>
      <c r="Z238" s="105">
        <f t="shared" si="54"/>
        <v>0</v>
      </c>
      <c r="AA238" s="105">
        <f t="shared" si="54"/>
        <v>0</v>
      </c>
      <c r="AB238" s="105">
        <f t="shared" si="54"/>
        <v>1</v>
      </c>
      <c r="AC238" s="105">
        <f t="shared" si="54"/>
        <v>1</v>
      </c>
      <c r="AD238" s="105">
        <f t="shared" si="54"/>
        <v>0</v>
      </c>
      <c r="AE238" s="105">
        <f t="shared" si="54"/>
        <v>0</v>
      </c>
      <c r="AF238" s="105">
        <f t="shared" si="54"/>
        <v>0</v>
      </c>
      <c r="AG238" s="105">
        <f t="shared" si="54"/>
        <v>0</v>
      </c>
      <c r="AH238" s="105">
        <f t="shared" si="54"/>
        <v>1</v>
      </c>
      <c r="AI238" s="105">
        <f t="shared" ref="AI238:AQ247" si="55">IF(ISNUMBER(SEARCH(AI$2,$C238)),1,0)</f>
        <v>0</v>
      </c>
      <c r="AJ238" s="105">
        <f t="shared" si="55"/>
        <v>0</v>
      </c>
      <c r="AK238" s="105">
        <f t="shared" si="55"/>
        <v>0</v>
      </c>
      <c r="AL238" s="105">
        <f t="shared" si="55"/>
        <v>0</v>
      </c>
      <c r="AM238" s="105">
        <f t="shared" si="55"/>
        <v>0</v>
      </c>
      <c r="AN238" s="105">
        <f t="shared" si="55"/>
        <v>0</v>
      </c>
      <c r="AO238" s="105">
        <f t="shared" si="55"/>
        <v>0</v>
      </c>
      <c r="AP238" s="105">
        <f t="shared" si="55"/>
        <v>1</v>
      </c>
      <c r="AQ238" s="105">
        <f t="shared" si="55"/>
        <v>0</v>
      </c>
      <c r="AS238" s="105"/>
    </row>
    <row r="239" spans="1:45" x14ac:dyDescent="0.25">
      <c r="A239" s="56" t="s">
        <v>1173</v>
      </c>
      <c r="B239" s="37" t="s">
        <v>1278</v>
      </c>
      <c r="C239" s="68" t="s">
        <v>1309</v>
      </c>
      <c r="D239" s="68" t="s">
        <v>1315</v>
      </c>
      <c r="E239" s="68" t="s">
        <v>1316</v>
      </c>
      <c r="F239" s="68">
        <v>2012</v>
      </c>
      <c r="G239" s="68" t="s">
        <v>1312</v>
      </c>
      <c r="H239" s="68">
        <v>31</v>
      </c>
      <c r="I239" s="69" t="s">
        <v>1317</v>
      </c>
      <c r="J239" s="59" t="s">
        <v>657</v>
      </c>
      <c r="K239" s="60">
        <v>1</v>
      </c>
      <c r="L239" s="60"/>
      <c r="M239" s="60"/>
      <c r="N239" s="61"/>
      <c r="O239" s="62"/>
      <c r="P239" s="63">
        <v>1</v>
      </c>
      <c r="Q239" s="64"/>
      <c r="R239" s="65"/>
      <c r="S239" s="66">
        <v>1</v>
      </c>
      <c r="T239" s="24" t="s">
        <v>1318</v>
      </c>
      <c r="U239" s="28">
        <v>0</v>
      </c>
      <c r="V239" s="1"/>
      <c r="W239" s="105">
        <f t="shared" si="45"/>
        <v>0</v>
      </c>
      <c r="Y239" s="105">
        <f t="shared" si="54"/>
        <v>0</v>
      </c>
      <c r="Z239" s="105">
        <f t="shared" si="54"/>
        <v>0</v>
      </c>
      <c r="AA239" s="105">
        <f t="shared" si="54"/>
        <v>0</v>
      </c>
      <c r="AB239" s="105">
        <f t="shared" si="54"/>
        <v>1</v>
      </c>
      <c r="AC239" s="105">
        <f t="shared" si="54"/>
        <v>1</v>
      </c>
      <c r="AD239" s="105">
        <f t="shared" si="54"/>
        <v>0</v>
      </c>
      <c r="AE239" s="105">
        <f t="shared" si="54"/>
        <v>0</v>
      </c>
      <c r="AF239" s="105">
        <f t="shared" si="54"/>
        <v>0</v>
      </c>
      <c r="AG239" s="105">
        <f t="shared" si="54"/>
        <v>0</v>
      </c>
      <c r="AH239" s="105">
        <f t="shared" si="54"/>
        <v>1</v>
      </c>
      <c r="AI239" s="105">
        <f t="shared" si="55"/>
        <v>0</v>
      </c>
      <c r="AJ239" s="105">
        <f t="shared" si="55"/>
        <v>0</v>
      </c>
      <c r="AK239" s="105">
        <f t="shared" si="55"/>
        <v>0</v>
      </c>
      <c r="AL239" s="105">
        <f t="shared" si="55"/>
        <v>0</v>
      </c>
      <c r="AM239" s="105">
        <f t="shared" si="55"/>
        <v>0</v>
      </c>
      <c r="AN239" s="105">
        <f t="shared" si="55"/>
        <v>0</v>
      </c>
      <c r="AO239" s="105">
        <f t="shared" si="55"/>
        <v>0</v>
      </c>
      <c r="AP239" s="105">
        <f t="shared" si="55"/>
        <v>1</v>
      </c>
      <c r="AQ239" s="105">
        <f t="shared" si="55"/>
        <v>0</v>
      </c>
      <c r="AS239" s="105"/>
    </row>
    <row r="240" spans="1:45" x14ac:dyDescent="0.25">
      <c r="A240" s="56" t="s">
        <v>1173</v>
      </c>
      <c r="B240" s="37" t="s">
        <v>1278</v>
      </c>
      <c r="C240" s="68" t="s">
        <v>1278</v>
      </c>
      <c r="D240" s="68" t="s">
        <v>1319</v>
      </c>
      <c r="E240" s="68" t="s">
        <v>1320</v>
      </c>
      <c r="F240" s="68">
        <v>2012</v>
      </c>
      <c r="G240" s="68" t="s">
        <v>1321</v>
      </c>
      <c r="H240" s="68">
        <v>28</v>
      </c>
      <c r="I240" s="69" t="s">
        <v>1322</v>
      </c>
      <c r="J240" s="59">
        <v>1</v>
      </c>
      <c r="K240" s="60">
        <v>1</v>
      </c>
      <c r="L240" s="60"/>
      <c r="M240" s="60"/>
      <c r="N240" s="61"/>
      <c r="O240" s="62"/>
      <c r="P240" s="63">
        <v>1</v>
      </c>
      <c r="Q240" s="64"/>
      <c r="R240" s="65"/>
      <c r="S240" s="66">
        <v>1</v>
      </c>
      <c r="T240" s="24" t="s">
        <v>1641</v>
      </c>
      <c r="U240" s="28">
        <v>0</v>
      </c>
      <c r="V240" s="1"/>
      <c r="W240" s="105">
        <f t="shared" si="45"/>
        <v>0</v>
      </c>
      <c r="Y240" s="105">
        <f t="shared" si="54"/>
        <v>0</v>
      </c>
      <c r="Z240" s="105">
        <f t="shared" si="54"/>
        <v>0</v>
      </c>
      <c r="AA240" s="105">
        <f t="shared" si="54"/>
        <v>0</v>
      </c>
      <c r="AB240" s="105">
        <f t="shared" si="54"/>
        <v>1</v>
      </c>
      <c r="AC240" s="105">
        <f t="shared" si="54"/>
        <v>0</v>
      </c>
      <c r="AD240" s="105">
        <f t="shared" si="54"/>
        <v>0</v>
      </c>
      <c r="AE240" s="105">
        <f t="shared" si="54"/>
        <v>0</v>
      </c>
      <c r="AF240" s="105">
        <f t="shared" si="54"/>
        <v>0</v>
      </c>
      <c r="AG240" s="105">
        <f t="shared" si="54"/>
        <v>0</v>
      </c>
      <c r="AH240" s="105">
        <f t="shared" si="54"/>
        <v>0</v>
      </c>
      <c r="AI240" s="105">
        <f t="shared" si="55"/>
        <v>0</v>
      </c>
      <c r="AJ240" s="105">
        <f t="shared" si="55"/>
        <v>0</v>
      </c>
      <c r="AK240" s="105">
        <f t="shared" si="55"/>
        <v>0</v>
      </c>
      <c r="AL240" s="105">
        <f t="shared" si="55"/>
        <v>0</v>
      </c>
      <c r="AM240" s="105">
        <f t="shared" si="55"/>
        <v>0</v>
      </c>
      <c r="AN240" s="105">
        <f t="shared" si="55"/>
        <v>0</v>
      </c>
      <c r="AO240" s="105">
        <f t="shared" si="55"/>
        <v>0</v>
      </c>
      <c r="AP240" s="105">
        <f t="shared" si="55"/>
        <v>0</v>
      </c>
      <c r="AQ240" s="105">
        <f t="shared" si="55"/>
        <v>0</v>
      </c>
      <c r="AS240" s="105"/>
    </row>
    <row r="241" spans="1:64" x14ac:dyDescent="0.25">
      <c r="A241" s="56" t="s">
        <v>1173</v>
      </c>
      <c r="B241" s="37" t="s">
        <v>1278</v>
      </c>
      <c r="C241" s="68" t="s">
        <v>1291</v>
      </c>
      <c r="D241" s="68" t="s">
        <v>1323</v>
      </c>
      <c r="E241" s="68" t="s">
        <v>1324</v>
      </c>
      <c r="F241" s="68">
        <v>2013</v>
      </c>
      <c r="G241" s="68" t="s">
        <v>1294</v>
      </c>
      <c r="H241" s="68">
        <v>25</v>
      </c>
      <c r="I241" s="69" t="s">
        <v>1325</v>
      </c>
      <c r="J241" s="59">
        <v>1</v>
      </c>
      <c r="K241" s="60"/>
      <c r="L241" s="60"/>
      <c r="M241" s="60"/>
      <c r="N241" s="61"/>
      <c r="O241" s="62"/>
      <c r="P241" s="63">
        <v>1</v>
      </c>
      <c r="Q241" s="64"/>
      <c r="R241" s="65"/>
      <c r="S241" s="66">
        <v>1</v>
      </c>
      <c r="T241" s="24" t="s">
        <v>1326</v>
      </c>
      <c r="U241" s="28">
        <v>0</v>
      </c>
      <c r="V241" s="1"/>
      <c r="W241" s="105">
        <f t="shared" si="45"/>
        <v>0</v>
      </c>
      <c r="Y241" s="105">
        <f t="shared" si="54"/>
        <v>0</v>
      </c>
      <c r="Z241" s="105">
        <f t="shared" si="54"/>
        <v>0</v>
      </c>
      <c r="AA241" s="105">
        <f t="shared" si="54"/>
        <v>0</v>
      </c>
      <c r="AB241" s="105">
        <f t="shared" si="54"/>
        <v>1</v>
      </c>
      <c r="AC241" s="105">
        <f t="shared" si="54"/>
        <v>1</v>
      </c>
      <c r="AD241" s="105">
        <f t="shared" si="54"/>
        <v>0</v>
      </c>
      <c r="AE241" s="105">
        <f t="shared" si="54"/>
        <v>0</v>
      </c>
      <c r="AF241" s="105">
        <f t="shared" si="54"/>
        <v>0</v>
      </c>
      <c r="AG241" s="105">
        <f t="shared" si="54"/>
        <v>0</v>
      </c>
      <c r="AH241" s="105">
        <f t="shared" si="54"/>
        <v>0</v>
      </c>
      <c r="AI241" s="105">
        <f t="shared" si="55"/>
        <v>1</v>
      </c>
      <c r="AJ241" s="105">
        <f t="shared" si="55"/>
        <v>0</v>
      </c>
      <c r="AK241" s="105">
        <f t="shared" si="55"/>
        <v>0</v>
      </c>
      <c r="AL241" s="105">
        <f t="shared" si="55"/>
        <v>0</v>
      </c>
      <c r="AM241" s="105">
        <f t="shared" si="55"/>
        <v>0</v>
      </c>
      <c r="AN241" s="105">
        <f t="shared" si="55"/>
        <v>0</v>
      </c>
      <c r="AO241" s="105">
        <f t="shared" si="55"/>
        <v>0</v>
      </c>
      <c r="AP241" s="105">
        <f t="shared" si="55"/>
        <v>0</v>
      </c>
      <c r="AQ241" s="105">
        <f t="shared" si="55"/>
        <v>0</v>
      </c>
      <c r="AS241" s="105"/>
    </row>
    <row r="242" spans="1:64" x14ac:dyDescent="0.25">
      <c r="A242" s="56" t="s">
        <v>1173</v>
      </c>
      <c r="B242" s="37" t="s">
        <v>1278</v>
      </c>
      <c r="C242" s="68" t="s">
        <v>1291</v>
      </c>
      <c r="D242" s="68" t="s">
        <v>1327</v>
      </c>
      <c r="E242" s="68" t="s">
        <v>1328</v>
      </c>
      <c r="F242" s="68">
        <v>2013</v>
      </c>
      <c r="G242" s="68" t="s">
        <v>1329</v>
      </c>
      <c r="H242" s="68">
        <v>25</v>
      </c>
      <c r="I242" s="69" t="s">
        <v>1330</v>
      </c>
      <c r="J242" s="59">
        <v>1</v>
      </c>
      <c r="K242" s="60"/>
      <c r="L242" s="60"/>
      <c r="M242" s="60"/>
      <c r="N242" s="61"/>
      <c r="O242" s="62"/>
      <c r="P242" s="63">
        <v>1</v>
      </c>
      <c r="Q242" s="64"/>
      <c r="R242" s="65"/>
      <c r="S242" s="66">
        <v>1</v>
      </c>
      <c r="T242" s="24" t="s">
        <v>1331</v>
      </c>
      <c r="U242" s="28">
        <v>0</v>
      </c>
      <c r="V242" s="1"/>
      <c r="W242" s="105">
        <f t="shared" si="45"/>
        <v>0</v>
      </c>
      <c r="Y242" s="105">
        <f t="shared" si="54"/>
        <v>0</v>
      </c>
      <c r="Z242" s="105">
        <f t="shared" si="54"/>
        <v>0</v>
      </c>
      <c r="AA242" s="105">
        <f t="shared" si="54"/>
        <v>0</v>
      </c>
      <c r="AB242" s="105">
        <f t="shared" si="54"/>
        <v>1</v>
      </c>
      <c r="AC242" s="105">
        <f t="shared" si="54"/>
        <v>1</v>
      </c>
      <c r="AD242" s="105">
        <f t="shared" si="54"/>
        <v>0</v>
      </c>
      <c r="AE242" s="105">
        <f t="shared" si="54"/>
        <v>0</v>
      </c>
      <c r="AF242" s="105">
        <f t="shared" si="54"/>
        <v>0</v>
      </c>
      <c r="AG242" s="105">
        <f t="shared" si="54"/>
        <v>0</v>
      </c>
      <c r="AH242" s="105">
        <f t="shared" si="54"/>
        <v>0</v>
      </c>
      <c r="AI242" s="105">
        <f t="shared" si="55"/>
        <v>1</v>
      </c>
      <c r="AJ242" s="105">
        <f t="shared" si="55"/>
        <v>0</v>
      </c>
      <c r="AK242" s="105">
        <f t="shared" si="55"/>
        <v>0</v>
      </c>
      <c r="AL242" s="105">
        <f t="shared" si="55"/>
        <v>0</v>
      </c>
      <c r="AM242" s="105">
        <f t="shared" si="55"/>
        <v>0</v>
      </c>
      <c r="AN242" s="105">
        <f t="shared" si="55"/>
        <v>0</v>
      </c>
      <c r="AO242" s="105">
        <f t="shared" si="55"/>
        <v>0</v>
      </c>
      <c r="AP242" s="105">
        <f t="shared" si="55"/>
        <v>0</v>
      </c>
      <c r="AQ242" s="105">
        <f t="shared" si="55"/>
        <v>0</v>
      </c>
      <c r="AS242" s="105"/>
    </row>
    <row r="243" spans="1:64" x14ac:dyDescent="0.25">
      <c r="A243" s="56" t="s">
        <v>1173</v>
      </c>
      <c r="B243" s="37" t="s">
        <v>1278</v>
      </c>
      <c r="C243" s="68" t="s">
        <v>1332</v>
      </c>
      <c r="D243" s="68" t="s">
        <v>1333</v>
      </c>
      <c r="E243" s="68" t="s">
        <v>1334</v>
      </c>
      <c r="F243" s="68">
        <v>2012</v>
      </c>
      <c r="G243" s="68" t="s">
        <v>1335</v>
      </c>
      <c r="H243" s="68">
        <v>23</v>
      </c>
      <c r="I243" s="69" t="s">
        <v>1336</v>
      </c>
      <c r="J243" s="59" t="s">
        <v>657</v>
      </c>
      <c r="K243" s="60">
        <v>1</v>
      </c>
      <c r="L243" s="60"/>
      <c r="M243" s="60"/>
      <c r="N243" s="61"/>
      <c r="O243" s="62"/>
      <c r="P243" s="63"/>
      <c r="Q243" s="64">
        <v>1</v>
      </c>
      <c r="R243" s="65"/>
      <c r="S243" s="66">
        <v>1</v>
      </c>
      <c r="T243" s="24" t="s">
        <v>1337</v>
      </c>
      <c r="U243" s="28">
        <v>0</v>
      </c>
      <c r="V243" s="1"/>
      <c r="W243" s="105">
        <f t="shared" si="45"/>
        <v>0</v>
      </c>
      <c r="Y243" s="105">
        <f t="shared" si="54"/>
        <v>0</v>
      </c>
      <c r="Z243" s="105">
        <f t="shared" si="54"/>
        <v>0</v>
      </c>
      <c r="AA243" s="105">
        <f t="shared" si="54"/>
        <v>0</v>
      </c>
      <c r="AB243" s="105">
        <f t="shared" si="54"/>
        <v>1</v>
      </c>
      <c r="AC243" s="105">
        <f t="shared" si="54"/>
        <v>1</v>
      </c>
      <c r="AD243" s="105">
        <f t="shared" si="54"/>
        <v>0</v>
      </c>
      <c r="AE243" s="105">
        <f t="shared" si="54"/>
        <v>0</v>
      </c>
      <c r="AF243" s="105">
        <f t="shared" si="54"/>
        <v>0</v>
      </c>
      <c r="AG243" s="105">
        <f t="shared" si="54"/>
        <v>0</v>
      </c>
      <c r="AH243" s="105">
        <f t="shared" si="54"/>
        <v>0</v>
      </c>
      <c r="AI243" s="105">
        <f t="shared" si="55"/>
        <v>1</v>
      </c>
      <c r="AJ243" s="105">
        <f t="shared" si="55"/>
        <v>0</v>
      </c>
      <c r="AK243" s="105">
        <f t="shared" si="55"/>
        <v>0</v>
      </c>
      <c r="AL243" s="105">
        <f t="shared" si="55"/>
        <v>1</v>
      </c>
      <c r="AM243" s="105">
        <f t="shared" si="55"/>
        <v>0</v>
      </c>
      <c r="AN243" s="105">
        <f t="shared" si="55"/>
        <v>0</v>
      </c>
      <c r="AO243" s="105">
        <f t="shared" si="55"/>
        <v>0</v>
      </c>
      <c r="AP243" s="105">
        <f t="shared" si="55"/>
        <v>0</v>
      </c>
      <c r="AQ243" s="105">
        <f t="shared" si="55"/>
        <v>0</v>
      </c>
      <c r="AS243" s="105"/>
    </row>
    <row r="244" spans="1:64" x14ac:dyDescent="0.25">
      <c r="A244" s="56" t="s">
        <v>1173</v>
      </c>
      <c r="B244" s="37" t="s">
        <v>1278</v>
      </c>
      <c r="C244" s="68" t="s">
        <v>1332</v>
      </c>
      <c r="D244" s="68" t="s">
        <v>1338</v>
      </c>
      <c r="E244" s="68" t="s">
        <v>1339</v>
      </c>
      <c r="F244" s="68">
        <v>2015</v>
      </c>
      <c r="G244" s="68" t="s">
        <v>1335</v>
      </c>
      <c r="H244" s="68">
        <v>22</v>
      </c>
      <c r="I244" s="69" t="s">
        <v>1340</v>
      </c>
      <c r="J244" s="59">
        <v>1</v>
      </c>
      <c r="K244" s="60"/>
      <c r="L244" s="60"/>
      <c r="M244" s="60"/>
      <c r="N244" s="61"/>
      <c r="O244" s="62"/>
      <c r="P244" s="63"/>
      <c r="Q244" s="64">
        <v>1</v>
      </c>
      <c r="R244" s="65"/>
      <c r="S244" s="66">
        <v>1</v>
      </c>
      <c r="T244" s="24" t="s">
        <v>1341</v>
      </c>
      <c r="U244" s="28">
        <v>0</v>
      </c>
      <c r="V244" s="1"/>
      <c r="W244" s="105">
        <f t="shared" si="45"/>
        <v>0</v>
      </c>
      <c r="Y244" s="105">
        <f t="shared" si="54"/>
        <v>0</v>
      </c>
      <c r="Z244" s="105">
        <f t="shared" si="54"/>
        <v>0</v>
      </c>
      <c r="AA244" s="105">
        <f t="shared" si="54"/>
        <v>0</v>
      </c>
      <c r="AB244" s="105">
        <f t="shared" si="54"/>
        <v>1</v>
      </c>
      <c r="AC244" s="105">
        <f t="shared" si="54"/>
        <v>1</v>
      </c>
      <c r="AD244" s="105">
        <f t="shared" si="54"/>
        <v>0</v>
      </c>
      <c r="AE244" s="105">
        <f t="shared" si="54"/>
        <v>0</v>
      </c>
      <c r="AF244" s="105">
        <f t="shared" si="54"/>
        <v>0</v>
      </c>
      <c r="AG244" s="105">
        <f t="shared" si="54"/>
        <v>0</v>
      </c>
      <c r="AH244" s="105">
        <f t="shared" si="54"/>
        <v>0</v>
      </c>
      <c r="AI244" s="105">
        <f t="shared" si="55"/>
        <v>1</v>
      </c>
      <c r="AJ244" s="105">
        <f t="shared" si="55"/>
        <v>0</v>
      </c>
      <c r="AK244" s="105">
        <f t="shared" si="55"/>
        <v>0</v>
      </c>
      <c r="AL244" s="105">
        <f t="shared" si="55"/>
        <v>1</v>
      </c>
      <c r="AM244" s="105">
        <f t="shared" si="55"/>
        <v>0</v>
      </c>
      <c r="AN244" s="105">
        <f t="shared" si="55"/>
        <v>0</v>
      </c>
      <c r="AO244" s="105">
        <f t="shared" si="55"/>
        <v>0</v>
      </c>
      <c r="AP244" s="105">
        <f t="shared" si="55"/>
        <v>0</v>
      </c>
      <c r="AQ244" s="105">
        <f t="shared" si="55"/>
        <v>0</v>
      </c>
      <c r="AS244" s="105"/>
    </row>
    <row r="245" spans="1:64" x14ac:dyDescent="0.25">
      <c r="A245" s="56" t="s">
        <v>1173</v>
      </c>
      <c r="B245" s="37" t="s">
        <v>1278</v>
      </c>
      <c r="C245" s="68" t="s">
        <v>1309</v>
      </c>
      <c r="D245" s="68" t="s">
        <v>1342</v>
      </c>
      <c r="E245" s="68" t="s">
        <v>1343</v>
      </c>
      <c r="F245" s="68">
        <v>2014</v>
      </c>
      <c r="G245" s="68" t="s">
        <v>1312</v>
      </c>
      <c r="H245" s="68">
        <v>22</v>
      </c>
      <c r="I245" s="69" t="s">
        <v>1344</v>
      </c>
      <c r="J245" s="59" t="s">
        <v>657</v>
      </c>
      <c r="K245" s="60">
        <v>1</v>
      </c>
      <c r="L245" s="60"/>
      <c r="M245" s="60"/>
      <c r="N245" s="61"/>
      <c r="O245" s="62"/>
      <c r="P245" s="63">
        <v>1</v>
      </c>
      <c r="Q245" s="64"/>
      <c r="R245" s="65"/>
      <c r="S245" s="66">
        <v>1</v>
      </c>
      <c r="T245" s="24" t="s">
        <v>1345</v>
      </c>
      <c r="U245" s="28">
        <v>0</v>
      </c>
      <c r="V245" s="1"/>
      <c r="W245" s="105">
        <f t="shared" si="45"/>
        <v>0</v>
      </c>
      <c r="Y245" s="105">
        <f t="shared" si="54"/>
        <v>0</v>
      </c>
      <c r="Z245" s="105">
        <f t="shared" si="54"/>
        <v>0</v>
      </c>
      <c r="AA245" s="105">
        <f t="shared" si="54"/>
        <v>0</v>
      </c>
      <c r="AB245" s="105">
        <f t="shared" si="54"/>
        <v>1</v>
      </c>
      <c r="AC245" s="105">
        <f t="shared" si="54"/>
        <v>1</v>
      </c>
      <c r="AD245" s="105">
        <f t="shared" si="54"/>
        <v>0</v>
      </c>
      <c r="AE245" s="105">
        <f t="shared" si="54"/>
        <v>0</v>
      </c>
      <c r="AF245" s="105">
        <f t="shared" si="54"/>
        <v>0</v>
      </c>
      <c r="AG245" s="105">
        <f t="shared" si="54"/>
        <v>0</v>
      </c>
      <c r="AH245" s="105">
        <f t="shared" si="54"/>
        <v>1</v>
      </c>
      <c r="AI245" s="105">
        <f t="shared" si="55"/>
        <v>0</v>
      </c>
      <c r="AJ245" s="105">
        <f t="shared" si="55"/>
        <v>0</v>
      </c>
      <c r="AK245" s="105">
        <f t="shared" si="55"/>
        <v>0</v>
      </c>
      <c r="AL245" s="105">
        <f t="shared" si="55"/>
        <v>0</v>
      </c>
      <c r="AM245" s="105">
        <f t="shared" si="55"/>
        <v>0</v>
      </c>
      <c r="AN245" s="105">
        <f t="shared" si="55"/>
        <v>0</v>
      </c>
      <c r="AO245" s="105">
        <f t="shared" si="55"/>
        <v>0</v>
      </c>
      <c r="AP245" s="105">
        <f t="shared" si="55"/>
        <v>1</v>
      </c>
      <c r="AQ245" s="105">
        <f t="shared" si="55"/>
        <v>0</v>
      </c>
      <c r="AS245" s="105"/>
    </row>
    <row r="246" spans="1:64" x14ac:dyDescent="0.25">
      <c r="A246" s="56" t="s">
        <v>1173</v>
      </c>
      <c r="B246" s="37" t="s">
        <v>1278</v>
      </c>
      <c r="C246" s="68" t="s">
        <v>1346</v>
      </c>
      <c r="D246" s="68" t="s">
        <v>1347</v>
      </c>
      <c r="E246" s="68" t="s">
        <v>1348</v>
      </c>
      <c r="F246" s="68">
        <v>2012</v>
      </c>
      <c r="G246" s="68" t="s">
        <v>1349</v>
      </c>
      <c r="H246" s="68">
        <v>22</v>
      </c>
      <c r="I246" s="69" t="s">
        <v>1350</v>
      </c>
      <c r="J246" s="59">
        <v>1</v>
      </c>
      <c r="K246" s="60"/>
      <c r="L246" s="60"/>
      <c r="M246" s="60"/>
      <c r="N246" s="61"/>
      <c r="O246" s="62"/>
      <c r="P246" s="63">
        <v>1</v>
      </c>
      <c r="Q246" s="64"/>
      <c r="R246" s="65"/>
      <c r="S246" s="66">
        <v>1</v>
      </c>
      <c r="T246" s="24" t="s">
        <v>1351</v>
      </c>
      <c r="U246" s="28">
        <v>0</v>
      </c>
      <c r="V246" s="1"/>
      <c r="W246" s="105">
        <f t="shared" si="45"/>
        <v>0</v>
      </c>
      <c r="Y246" s="105">
        <f t="shared" si="54"/>
        <v>0</v>
      </c>
      <c r="Z246" s="105">
        <f t="shared" si="54"/>
        <v>0</v>
      </c>
      <c r="AA246" s="105">
        <f t="shared" si="54"/>
        <v>0</v>
      </c>
      <c r="AB246" s="105">
        <f t="shared" si="54"/>
        <v>1</v>
      </c>
      <c r="AC246" s="105">
        <f t="shared" si="54"/>
        <v>1</v>
      </c>
      <c r="AD246" s="105">
        <f t="shared" si="54"/>
        <v>0</v>
      </c>
      <c r="AE246" s="105">
        <f t="shared" si="54"/>
        <v>0</v>
      </c>
      <c r="AF246" s="105">
        <f t="shared" si="54"/>
        <v>0</v>
      </c>
      <c r="AG246" s="105">
        <f t="shared" si="54"/>
        <v>0</v>
      </c>
      <c r="AH246" s="105">
        <f t="shared" si="54"/>
        <v>0</v>
      </c>
      <c r="AI246" s="105">
        <f t="shared" si="55"/>
        <v>1</v>
      </c>
      <c r="AJ246" s="105">
        <f t="shared" si="55"/>
        <v>1</v>
      </c>
      <c r="AK246" s="105">
        <f t="shared" si="55"/>
        <v>0</v>
      </c>
      <c r="AL246" s="105">
        <f t="shared" si="55"/>
        <v>0</v>
      </c>
      <c r="AM246" s="105">
        <f t="shared" si="55"/>
        <v>0</v>
      </c>
      <c r="AN246" s="105">
        <f t="shared" si="55"/>
        <v>0</v>
      </c>
      <c r="AO246" s="105">
        <f t="shared" si="55"/>
        <v>0</v>
      </c>
      <c r="AP246" s="105">
        <f t="shared" si="55"/>
        <v>0</v>
      </c>
      <c r="AQ246" s="105">
        <f t="shared" si="55"/>
        <v>0</v>
      </c>
      <c r="AS246" s="105"/>
    </row>
    <row r="247" spans="1:64" x14ac:dyDescent="0.25">
      <c r="A247" s="56" t="s">
        <v>1173</v>
      </c>
      <c r="B247" s="37" t="s">
        <v>1278</v>
      </c>
      <c r="C247" s="68" t="s">
        <v>1235</v>
      </c>
      <c r="D247" s="68" t="s">
        <v>1352</v>
      </c>
      <c r="E247" s="68" t="s">
        <v>1353</v>
      </c>
      <c r="F247" s="68">
        <v>2012</v>
      </c>
      <c r="G247" s="68" t="s">
        <v>1238</v>
      </c>
      <c r="H247" s="68">
        <v>21</v>
      </c>
      <c r="I247" s="69" t="s">
        <v>1354</v>
      </c>
      <c r="J247" s="59" t="s">
        <v>657</v>
      </c>
      <c r="K247" s="60">
        <v>1</v>
      </c>
      <c r="L247" s="60"/>
      <c r="M247" s="60"/>
      <c r="N247" s="61"/>
      <c r="O247" s="62"/>
      <c r="P247" s="63"/>
      <c r="Q247" s="64">
        <v>1</v>
      </c>
      <c r="R247" s="65"/>
      <c r="S247" s="66">
        <v>1</v>
      </c>
      <c r="T247" s="24" t="s">
        <v>1355</v>
      </c>
      <c r="U247" s="28">
        <v>0</v>
      </c>
      <c r="V247" s="1"/>
      <c r="W247" s="105">
        <f t="shared" si="45"/>
        <v>0</v>
      </c>
      <c r="Y247" s="105">
        <f t="shared" si="54"/>
        <v>0</v>
      </c>
      <c r="Z247" s="105">
        <f t="shared" si="54"/>
        <v>1</v>
      </c>
      <c r="AA247" s="105">
        <f t="shared" si="54"/>
        <v>0</v>
      </c>
      <c r="AB247" s="105">
        <f t="shared" si="54"/>
        <v>1</v>
      </c>
      <c r="AC247" s="105">
        <f t="shared" si="54"/>
        <v>0</v>
      </c>
      <c r="AD247" s="105">
        <f t="shared" si="54"/>
        <v>0</v>
      </c>
      <c r="AE247" s="105">
        <f t="shared" si="54"/>
        <v>0</v>
      </c>
      <c r="AF247" s="105">
        <f t="shared" si="54"/>
        <v>0</v>
      </c>
      <c r="AG247" s="105">
        <f t="shared" si="54"/>
        <v>0</v>
      </c>
      <c r="AH247" s="105">
        <f t="shared" si="54"/>
        <v>0</v>
      </c>
      <c r="AI247" s="105">
        <f t="shared" si="55"/>
        <v>0</v>
      </c>
      <c r="AJ247" s="105">
        <f t="shared" si="55"/>
        <v>0</v>
      </c>
      <c r="AK247" s="105">
        <f t="shared" si="55"/>
        <v>0</v>
      </c>
      <c r="AL247" s="105">
        <f t="shared" si="55"/>
        <v>0</v>
      </c>
      <c r="AM247" s="105">
        <f t="shared" si="55"/>
        <v>0</v>
      </c>
      <c r="AN247" s="105">
        <f t="shared" si="55"/>
        <v>0</v>
      </c>
      <c r="AO247" s="105">
        <f t="shared" si="55"/>
        <v>0</v>
      </c>
      <c r="AP247" s="105">
        <f t="shared" si="55"/>
        <v>0</v>
      </c>
      <c r="AQ247" s="105">
        <f t="shared" si="55"/>
        <v>0</v>
      </c>
      <c r="AS247" s="105"/>
    </row>
    <row r="248" spans="1:64" x14ac:dyDescent="0.25">
      <c r="A248" s="56" t="s">
        <v>1173</v>
      </c>
      <c r="B248" s="37" t="s">
        <v>1278</v>
      </c>
      <c r="C248" s="68" t="s">
        <v>1309</v>
      </c>
      <c r="D248" s="68" t="s">
        <v>1356</v>
      </c>
      <c r="E248" s="68" t="s">
        <v>1357</v>
      </c>
      <c r="F248" s="68">
        <v>2014</v>
      </c>
      <c r="G248" s="68" t="s">
        <v>1312</v>
      </c>
      <c r="H248" s="68">
        <v>21</v>
      </c>
      <c r="I248" s="69" t="s">
        <v>1358</v>
      </c>
      <c r="J248" s="59" t="s">
        <v>657</v>
      </c>
      <c r="K248" s="60">
        <v>1</v>
      </c>
      <c r="L248" s="60"/>
      <c r="M248" s="60"/>
      <c r="N248" s="61"/>
      <c r="O248" s="62"/>
      <c r="P248" s="63">
        <v>1</v>
      </c>
      <c r="Q248" s="64"/>
      <c r="R248" s="65"/>
      <c r="S248" s="66">
        <v>1</v>
      </c>
      <c r="T248" s="24" t="s">
        <v>1359</v>
      </c>
      <c r="U248" s="28">
        <v>0</v>
      </c>
      <c r="V248" s="1"/>
      <c r="W248" s="105">
        <f t="shared" si="45"/>
        <v>0</v>
      </c>
      <c r="Y248" s="105">
        <f t="shared" ref="Y248:AH257" si="56">IF(ISNUMBER(SEARCH(Y$2,$C248)),1,0)</f>
        <v>0</v>
      </c>
      <c r="Z248" s="105">
        <f t="shared" si="56"/>
        <v>0</v>
      </c>
      <c r="AA248" s="105">
        <f t="shared" si="56"/>
        <v>0</v>
      </c>
      <c r="AB248" s="105">
        <f t="shared" si="56"/>
        <v>1</v>
      </c>
      <c r="AC248" s="105">
        <f t="shared" si="56"/>
        <v>1</v>
      </c>
      <c r="AD248" s="105">
        <f t="shared" si="56"/>
        <v>0</v>
      </c>
      <c r="AE248" s="105">
        <f t="shared" si="56"/>
        <v>0</v>
      </c>
      <c r="AF248" s="105">
        <f t="shared" si="56"/>
        <v>0</v>
      </c>
      <c r="AG248" s="105">
        <f t="shared" si="56"/>
        <v>0</v>
      </c>
      <c r="AH248" s="105">
        <f t="shared" si="56"/>
        <v>1</v>
      </c>
      <c r="AI248" s="105">
        <f t="shared" ref="AI248:AQ257" si="57">IF(ISNUMBER(SEARCH(AI$2,$C248)),1,0)</f>
        <v>0</v>
      </c>
      <c r="AJ248" s="105">
        <f t="shared" si="57"/>
        <v>0</v>
      </c>
      <c r="AK248" s="105">
        <f t="shared" si="57"/>
        <v>0</v>
      </c>
      <c r="AL248" s="105">
        <f t="shared" si="57"/>
        <v>0</v>
      </c>
      <c r="AM248" s="105">
        <f t="shared" si="57"/>
        <v>0</v>
      </c>
      <c r="AN248" s="105">
        <f t="shared" si="57"/>
        <v>0</v>
      </c>
      <c r="AO248" s="105">
        <f t="shared" si="57"/>
        <v>0</v>
      </c>
      <c r="AP248" s="105">
        <f t="shared" si="57"/>
        <v>1</v>
      </c>
      <c r="AQ248" s="105">
        <f t="shared" si="57"/>
        <v>0</v>
      </c>
      <c r="AS248" s="105"/>
    </row>
    <row r="249" spans="1:64" x14ac:dyDescent="0.25">
      <c r="A249" s="56" t="s">
        <v>1173</v>
      </c>
      <c r="B249" s="37" t="s">
        <v>1278</v>
      </c>
      <c r="C249" s="68" t="s">
        <v>1285</v>
      </c>
      <c r="D249" s="68" t="s">
        <v>1360</v>
      </c>
      <c r="E249" s="68" t="s">
        <v>1361</v>
      </c>
      <c r="F249" s="68">
        <v>2012</v>
      </c>
      <c r="G249" s="68" t="s">
        <v>1288</v>
      </c>
      <c r="H249" s="68">
        <v>21</v>
      </c>
      <c r="I249" s="69" t="s">
        <v>1362</v>
      </c>
      <c r="J249" s="59" t="s">
        <v>657</v>
      </c>
      <c r="K249" s="60"/>
      <c r="L249" s="60"/>
      <c r="M249" s="60"/>
      <c r="N249" s="61">
        <v>1</v>
      </c>
      <c r="O249" s="62"/>
      <c r="P249" s="63">
        <v>1</v>
      </c>
      <c r="Q249" s="64"/>
      <c r="R249" s="65"/>
      <c r="S249" s="66">
        <v>1</v>
      </c>
      <c r="T249" s="24" t="s">
        <v>1363</v>
      </c>
      <c r="U249" s="28">
        <v>0</v>
      </c>
      <c r="V249" s="1"/>
      <c r="W249" s="105">
        <f t="shared" si="45"/>
        <v>0</v>
      </c>
      <c r="Y249" s="105">
        <f t="shared" si="56"/>
        <v>0</v>
      </c>
      <c r="Z249" s="105">
        <f t="shared" si="56"/>
        <v>0</v>
      </c>
      <c r="AA249" s="105">
        <f t="shared" si="56"/>
        <v>0</v>
      </c>
      <c r="AB249" s="105">
        <f t="shared" si="56"/>
        <v>1</v>
      </c>
      <c r="AC249" s="105">
        <f t="shared" si="56"/>
        <v>0</v>
      </c>
      <c r="AD249" s="105">
        <f t="shared" si="56"/>
        <v>0</v>
      </c>
      <c r="AE249" s="105">
        <f t="shared" si="56"/>
        <v>0</v>
      </c>
      <c r="AF249" s="105">
        <f t="shared" si="56"/>
        <v>0</v>
      </c>
      <c r="AG249" s="105">
        <f t="shared" si="56"/>
        <v>0</v>
      </c>
      <c r="AH249" s="105">
        <f t="shared" si="56"/>
        <v>0</v>
      </c>
      <c r="AI249" s="105">
        <f t="shared" si="57"/>
        <v>0</v>
      </c>
      <c r="AJ249" s="105">
        <f t="shared" si="57"/>
        <v>1</v>
      </c>
      <c r="AK249" s="105">
        <f t="shared" si="57"/>
        <v>0</v>
      </c>
      <c r="AL249" s="105">
        <f t="shared" si="57"/>
        <v>0</v>
      </c>
      <c r="AM249" s="105">
        <f t="shared" si="57"/>
        <v>0</v>
      </c>
      <c r="AN249" s="105">
        <f t="shared" si="57"/>
        <v>0</v>
      </c>
      <c r="AO249" s="105">
        <f t="shared" si="57"/>
        <v>0</v>
      </c>
      <c r="AP249" s="105">
        <f t="shared" si="57"/>
        <v>0</v>
      </c>
      <c r="AQ249" s="105">
        <f t="shared" si="57"/>
        <v>0</v>
      </c>
      <c r="AS249" s="105"/>
    </row>
    <row r="250" spans="1:64" x14ac:dyDescent="0.25">
      <c r="A250" s="56" t="s">
        <v>1364</v>
      </c>
      <c r="B250" s="57" t="s">
        <v>1365</v>
      </c>
      <c r="C250" s="32" t="s">
        <v>1366</v>
      </c>
      <c r="D250" s="32" t="s">
        <v>1367</v>
      </c>
      <c r="E250" s="32" t="s">
        <v>1368</v>
      </c>
      <c r="F250" s="32">
        <v>2013</v>
      </c>
      <c r="G250" s="32" t="s">
        <v>1369</v>
      </c>
      <c r="H250" s="32">
        <v>222</v>
      </c>
      <c r="I250" s="58" t="s">
        <v>1370</v>
      </c>
      <c r="J250" s="59"/>
      <c r="K250" s="60">
        <v>1</v>
      </c>
      <c r="L250" s="60"/>
      <c r="M250" s="60"/>
      <c r="N250" s="61"/>
      <c r="O250" s="62"/>
      <c r="P250" s="63">
        <v>1</v>
      </c>
      <c r="Q250" s="64"/>
      <c r="R250" s="65"/>
      <c r="S250" s="66">
        <v>1</v>
      </c>
      <c r="T250" s="24" t="s">
        <v>1371</v>
      </c>
      <c r="U250" s="28">
        <v>0</v>
      </c>
      <c r="V250" s="1"/>
      <c r="W250" s="105">
        <f t="shared" si="45"/>
        <v>0</v>
      </c>
      <c r="Y250" s="105">
        <f t="shared" si="56"/>
        <v>0</v>
      </c>
      <c r="Z250" s="105">
        <f t="shared" si="56"/>
        <v>0</v>
      </c>
      <c r="AA250" s="105">
        <f t="shared" si="56"/>
        <v>0</v>
      </c>
      <c r="AB250" s="105">
        <f t="shared" si="56"/>
        <v>0</v>
      </c>
      <c r="AC250" s="105">
        <f t="shared" si="56"/>
        <v>0</v>
      </c>
      <c r="AD250" s="105">
        <f t="shared" si="56"/>
        <v>0</v>
      </c>
      <c r="AE250" s="105">
        <f t="shared" si="56"/>
        <v>0</v>
      </c>
      <c r="AF250" s="105">
        <f t="shared" si="56"/>
        <v>0</v>
      </c>
      <c r="AG250" s="105">
        <f t="shared" si="56"/>
        <v>0</v>
      </c>
      <c r="AH250" s="105">
        <f t="shared" si="56"/>
        <v>1</v>
      </c>
      <c r="AI250" s="105">
        <f t="shared" si="57"/>
        <v>0</v>
      </c>
      <c r="AJ250" s="105">
        <f t="shared" si="57"/>
        <v>1</v>
      </c>
      <c r="AK250" s="105">
        <f t="shared" si="57"/>
        <v>0</v>
      </c>
      <c r="AL250" s="105">
        <f t="shared" si="57"/>
        <v>0</v>
      </c>
      <c r="AM250" s="105">
        <f t="shared" si="57"/>
        <v>0</v>
      </c>
      <c r="AN250" s="105">
        <f t="shared" si="57"/>
        <v>0</v>
      </c>
      <c r="AO250" s="105">
        <f t="shared" si="57"/>
        <v>0</v>
      </c>
      <c r="AP250" s="105">
        <f t="shared" si="57"/>
        <v>0</v>
      </c>
      <c r="AQ250" s="105">
        <f t="shared" si="57"/>
        <v>0</v>
      </c>
      <c r="AS250" s="105"/>
    </row>
    <row r="251" spans="1:64" x14ac:dyDescent="0.25">
      <c r="A251" s="56" t="s">
        <v>1372</v>
      </c>
      <c r="B251" s="57" t="s">
        <v>1365</v>
      </c>
      <c r="C251" s="32" t="s">
        <v>1365</v>
      </c>
      <c r="D251" s="32" t="s">
        <v>1373</v>
      </c>
      <c r="E251" s="32" t="s">
        <v>1374</v>
      </c>
      <c r="F251" s="32">
        <v>2013</v>
      </c>
      <c r="G251" s="32" t="s">
        <v>1375</v>
      </c>
      <c r="H251" s="32">
        <v>87</v>
      </c>
      <c r="I251" s="58" t="s">
        <v>1376</v>
      </c>
      <c r="J251" s="59"/>
      <c r="K251" s="60"/>
      <c r="L251" s="60"/>
      <c r="M251" s="60"/>
      <c r="N251" s="61">
        <v>1</v>
      </c>
      <c r="O251" s="62"/>
      <c r="P251" s="63"/>
      <c r="Q251" s="64">
        <v>1</v>
      </c>
      <c r="R251" s="65"/>
      <c r="S251" s="66">
        <v>1</v>
      </c>
      <c r="T251" s="24"/>
      <c r="U251" s="28">
        <v>0</v>
      </c>
      <c r="V251" s="1"/>
      <c r="W251" s="105">
        <f t="shared" si="45"/>
        <v>0</v>
      </c>
      <c r="Y251" s="105">
        <f t="shared" si="56"/>
        <v>0</v>
      </c>
      <c r="Z251" s="105">
        <f t="shared" si="56"/>
        <v>0</v>
      </c>
      <c r="AA251" s="105">
        <f t="shared" si="56"/>
        <v>0</v>
      </c>
      <c r="AB251" s="105">
        <f t="shared" si="56"/>
        <v>0</v>
      </c>
      <c r="AC251" s="105">
        <f t="shared" si="56"/>
        <v>0</v>
      </c>
      <c r="AD251" s="105">
        <f t="shared" si="56"/>
        <v>0</v>
      </c>
      <c r="AE251" s="105">
        <f t="shared" si="56"/>
        <v>0</v>
      </c>
      <c r="AF251" s="105">
        <f t="shared" si="56"/>
        <v>0</v>
      </c>
      <c r="AG251" s="105">
        <f t="shared" si="56"/>
        <v>0</v>
      </c>
      <c r="AH251" s="105">
        <f t="shared" si="56"/>
        <v>1</v>
      </c>
      <c r="AI251" s="105">
        <f t="shared" si="57"/>
        <v>0</v>
      </c>
      <c r="AJ251" s="105">
        <f t="shared" si="57"/>
        <v>0</v>
      </c>
      <c r="AK251" s="105">
        <f t="shared" si="57"/>
        <v>0</v>
      </c>
      <c r="AL251" s="105">
        <f t="shared" si="57"/>
        <v>0</v>
      </c>
      <c r="AM251" s="105">
        <f t="shared" si="57"/>
        <v>0</v>
      </c>
      <c r="AN251" s="105">
        <f t="shared" si="57"/>
        <v>0</v>
      </c>
      <c r="AO251" s="105">
        <f t="shared" si="57"/>
        <v>0</v>
      </c>
      <c r="AP251" s="105">
        <f t="shared" si="57"/>
        <v>0</v>
      </c>
      <c r="AQ251" s="105">
        <f t="shared" si="57"/>
        <v>0</v>
      </c>
      <c r="AS251" s="105"/>
    </row>
    <row r="252" spans="1:64" x14ac:dyDescent="0.25">
      <c r="A252" s="56" t="s">
        <v>1364</v>
      </c>
      <c r="B252" s="57" t="s">
        <v>1365</v>
      </c>
      <c r="C252" s="32" t="s">
        <v>1365</v>
      </c>
      <c r="D252" s="32" t="s">
        <v>1377</v>
      </c>
      <c r="E252" s="32" t="s">
        <v>1378</v>
      </c>
      <c r="F252" s="32">
        <v>2014</v>
      </c>
      <c r="G252" s="32" t="s">
        <v>1375</v>
      </c>
      <c r="H252" s="32">
        <v>56</v>
      </c>
      <c r="I252" s="58" t="s">
        <v>1379</v>
      </c>
      <c r="J252" s="59"/>
      <c r="K252" s="60">
        <v>1</v>
      </c>
      <c r="L252" s="60"/>
      <c r="M252" s="60"/>
      <c r="N252" s="61"/>
      <c r="O252" s="62"/>
      <c r="P252" s="63"/>
      <c r="Q252" s="64">
        <v>1</v>
      </c>
      <c r="R252" s="65"/>
      <c r="S252" s="66">
        <v>1</v>
      </c>
      <c r="T252" s="24" t="s">
        <v>1380</v>
      </c>
      <c r="U252" s="28">
        <v>0</v>
      </c>
      <c r="V252" s="1"/>
      <c r="W252" s="105">
        <f t="shared" si="45"/>
        <v>0</v>
      </c>
      <c r="Y252" s="105">
        <f t="shared" si="56"/>
        <v>0</v>
      </c>
      <c r="Z252" s="105">
        <f t="shared" si="56"/>
        <v>0</v>
      </c>
      <c r="AA252" s="105">
        <f t="shared" si="56"/>
        <v>0</v>
      </c>
      <c r="AB252" s="105">
        <f t="shared" si="56"/>
        <v>0</v>
      </c>
      <c r="AC252" s="105">
        <f t="shared" si="56"/>
        <v>0</v>
      </c>
      <c r="AD252" s="105">
        <f t="shared" si="56"/>
        <v>0</v>
      </c>
      <c r="AE252" s="105">
        <f t="shared" si="56"/>
        <v>0</v>
      </c>
      <c r="AF252" s="105">
        <f t="shared" si="56"/>
        <v>0</v>
      </c>
      <c r="AG252" s="105">
        <f t="shared" si="56"/>
        <v>0</v>
      </c>
      <c r="AH252" s="105">
        <f t="shared" si="56"/>
        <v>1</v>
      </c>
      <c r="AI252" s="105">
        <f t="shared" si="57"/>
        <v>0</v>
      </c>
      <c r="AJ252" s="105">
        <f t="shared" si="57"/>
        <v>0</v>
      </c>
      <c r="AK252" s="105">
        <f t="shared" si="57"/>
        <v>0</v>
      </c>
      <c r="AL252" s="105">
        <f t="shared" si="57"/>
        <v>0</v>
      </c>
      <c r="AM252" s="105">
        <f t="shared" si="57"/>
        <v>0</v>
      </c>
      <c r="AN252" s="105">
        <f t="shared" si="57"/>
        <v>0</v>
      </c>
      <c r="AO252" s="105">
        <f t="shared" si="57"/>
        <v>0</v>
      </c>
      <c r="AP252" s="105">
        <f t="shared" si="57"/>
        <v>0</v>
      </c>
      <c r="AQ252" s="105">
        <f t="shared" si="57"/>
        <v>0</v>
      </c>
      <c r="AS252" s="105"/>
    </row>
    <row r="253" spans="1:64" x14ac:dyDescent="0.25">
      <c r="A253" s="56" t="s">
        <v>1364</v>
      </c>
      <c r="B253" s="57" t="s">
        <v>1365</v>
      </c>
      <c r="C253" s="32" t="s">
        <v>1381</v>
      </c>
      <c r="D253" s="32" t="s">
        <v>1382</v>
      </c>
      <c r="E253" s="32" t="s">
        <v>1383</v>
      </c>
      <c r="F253" s="32">
        <v>2013</v>
      </c>
      <c r="G253" s="32" t="s">
        <v>1384</v>
      </c>
      <c r="H253" s="32">
        <v>55</v>
      </c>
      <c r="I253" s="58" t="s">
        <v>1385</v>
      </c>
      <c r="J253" s="59">
        <v>1</v>
      </c>
      <c r="K253" s="60"/>
      <c r="L253" s="60"/>
      <c r="M253" s="60"/>
      <c r="N253" s="61"/>
      <c r="O253" s="62"/>
      <c r="P253" s="63"/>
      <c r="Q253" s="64">
        <v>1</v>
      </c>
      <c r="R253" s="65"/>
      <c r="S253" s="66">
        <v>1</v>
      </c>
      <c r="T253" s="24" t="s">
        <v>1386</v>
      </c>
      <c r="U253" s="28">
        <v>0</v>
      </c>
      <c r="V253" s="1"/>
      <c r="W253" s="105">
        <f t="shared" si="45"/>
        <v>0</v>
      </c>
      <c r="Y253" s="105">
        <f t="shared" si="56"/>
        <v>0</v>
      </c>
      <c r="Z253" s="105">
        <f t="shared" si="56"/>
        <v>0</v>
      </c>
      <c r="AA253" s="105">
        <f t="shared" si="56"/>
        <v>0</v>
      </c>
      <c r="AB253" s="105">
        <f t="shared" si="56"/>
        <v>0</v>
      </c>
      <c r="AC253" s="105">
        <f t="shared" si="56"/>
        <v>0</v>
      </c>
      <c r="AD253" s="105">
        <f t="shared" si="56"/>
        <v>0</v>
      </c>
      <c r="AE253" s="105">
        <f t="shared" si="56"/>
        <v>0</v>
      </c>
      <c r="AF253" s="105">
        <f t="shared" si="56"/>
        <v>0</v>
      </c>
      <c r="AG253" s="105">
        <f t="shared" si="56"/>
        <v>0</v>
      </c>
      <c r="AH253" s="105">
        <f t="shared" si="56"/>
        <v>1</v>
      </c>
      <c r="AI253" s="105">
        <f t="shared" si="57"/>
        <v>1</v>
      </c>
      <c r="AJ253" s="105">
        <f t="shared" si="57"/>
        <v>0</v>
      </c>
      <c r="AK253" s="105">
        <f t="shared" si="57"/>
        <v>0</v>
      </c>
      <c r="AL253" s="105">
        <f t="shared" si="57"/>
        <v>0</v>
      </c>
      <c r="AM253" s="105">
        <f t="shared" si="57"/>
        <v>0</v>
      </c>
      <c r="AN253" s="105">
        <f t="shared" si="57"/>
        <v>0</v>
      </c>
      <c r="AO253" s="105">
        <f t="shared" si="57"/>
        <v>0</v>
      </c>
      <c r="AP253" s="105">
        <f t="shared" si="57"/>
        <v>0</v>
      </c>
      <c r="AQ253" s="105">
        <f t="shared" si="57"/>
        <v>0</v>
      </c>
      <c r="AS253" s="105"/>
    </row>
    <row r="254" spans="1:64" x14ac:dyDescent="0.25">
      <c r="A254" s="56" t="s">
        <v>1364</v>
      </c>
      <c r="B254" s="57" t="s">
        <v>1365</v>
      </c>
      <c r="C254" s="32" t="s">
        <v>1381</v>
      </c>
      <c r="D254" s="32" t="s">
        <v>1387</v>
      </c>
      <c r="E254" s="32" t="s">
        <v>1388</v>
      </c>
      <c r="F254" s="32">
        <v>2013</v>
      </c>
      <c r="G254" s="32" t="s">
        <v>1384</v>
      </c>
      <c r="H254" s="32">
        <v>52</v>
      </c>
      <c r="I254" s="58" t="s">
        <v>1389</v>
      </c>
      <c r="J254" s="59">
        <v>1</v>
      </c>
      <c r="K254" s="60"/>
      <c r="L254" s="60"/>
      <c r="M254" s="60"/>
      <c r="N254" s="61"/>
      <c r="O254" s="62">
        <v>1</v>
      </c>
      <c r="P254" s="63"/>
      <c r="Q254" s="64"/>
      <c r="R254" s="65"/>
      <c r="S254" s="66">
        <v>1</v>
      </c>
      <c r="T254" s="24" t="s">
        <v>1390</v>
      </c>
      <c r="U254" s="28">
        <v>0</v>
      </c>
      <c r="V254" s="1"/>
      <c r="W254" s="105">
        <f t="shared" si="45"/>
        <v>0</v>
      </c>
      <c r="Y254" s="105">
        <f t="shared" si="56"/>
        <v>0</v>
      </c>
      <c r="Z254" s="105">
        <f t="shared" si="56"/>
        <v>0</v>
      </c>
      <c r="AA254" s="105">
        <f t="shared" si="56"/>
        <v>0</v>
      </c>
      <c r="AB254" s="105">
        <f t="shared" si="56"/>
        <v>0</v>
      </c>
      <c r="AC254" s="105">
        <f t="shared" si="56"/>
        <v>0</v>
      </c>
      <c r="AD254" s="105">
        <f t="shared" si="56"/>
        <v>0</v>
      </c>
      <c r="AE254" s="105">
        <f t="shared" si="56"/>
        <v>0</v>
      </c>
      <c r="AF254" s="105">
        <f t="shared" si="56"/>
        <v>0</v>
      </c>
      <c r="AG254" s="105">
        <f t="shared" si="56"/>
        <v>0</v>
      </c>
      <c r="AH254" s="105">
        <f t="shared" si="56"/>
        <v>1</v>
      </c>
      <c r="AI254" s="105">
        <f t="shared" si="57"/>
        <v>1</v>
      </c>
      <c r="AJ254" s="105">
        <f t="shared" si="57"/>
        <v>0</v>
      </c>
      <c r="AK254" s="105">
        <f t="shared" si="57"/>
        <v>0</v>
      </c>
      <c r="AL254" s="105">
        <f t="shared" si="57"/>
        <v>0</v>
      </c>
      <c r="AM254" s="105">
        <f t="shared" si="57"/>
        <v>0</v>
      </c>
      <c r="AN254" s="105">
        <f t="shared" si="57"/>
        <v>0</v>
      </c>
      <c r="AO254" s="105">
        <f t="shared" si="57"/>
        <v>0</v>
      </c>
      <c r="AP254" s="105">
        <f t="shared" si="57"/>
        <v>0</v>
      </c>
      <c r="AQ254" s="105">
        <f t="shared" si="57"/>
        <v>0</v>
      </c>
      <c r="AS254" s="105"/>
    </row>
    <row r="255" spans="1:64" x14ac:dyDescent="0.25">
      <c r="A255" s="56" t="s">
        <v>1364</v>
      </c>
      <c r="B255" s="57" t="s">
        <v>1365</v>
      </c>
      <c r="C255" s="32" t="s">
        <v>1391</v>
      </c>
      <c r="D255" s="32" t="s">
        <v>1392</v>
      </c>
      <c r="E255" s="32" t="s">
        <v>1393</v>
      </c>
      <c r="F255" s="32">
        <v>2012</v>
      </c>
      <c r="G255" s="32" t="s">
        <v>501</v>
      </c>
      <c r="H255" s="32">
        <v>49</v>
      </c>
      <c r="I255" s="58" t="s">
        <v>1394</v>
      </c>
      <c r="J255" s="59">
        <v>1</v>
      </c>
      <c r="K255" s="60"/>
      <c r="L255" s="60"/>
      <c r="M255" s="60"/>
      <c r="N255" s="61"/>
      <c r="O255" s="62"/>
      <c r="P255" s="63"/>
      <c r="Q255" s="64">
        <v>1</v>
      </c>
      <c r="R255" s="65"/>
      <c r="S255" s="66">
        <v>1</v>
      </c>
      <c r="T255" s="24" t="s">
        <v>1395</v>
      </c>
      <c r="U255" s="28">
        <v>0</v>
      </c>
      <c r="V255" s="1"/>
      <c r="W255" s="105">
        <f t="shared" si="45"/>
        <v>0</v>
      </c>
      <c r="Y255" s="105">
        <f t="shared" si="56"/>
        <v>0</v>
      </c>
      <c r="Z255" s="105">
        <f t="shared" si="56"/>
        <v>0</v>
      </c>
      <c r="AA255" s="105">
        <f t="shared" si="56"/>
        <v>0</v>
      </c>
      <c r="AB255" s="105">
        <f t="shared" si="56"/>
        <v>0</v>
      </c>
      <c r="AC255" s="105">
        <f t="shared" si="56"/>
        <v>0</v>
      </c>
      <c r="AD255" s="105">
        <f t="shared" si="56"/>
        <v>0</v>
      </c>
      <c r="AE255" s="105">
        <f t="shared" si="56"/>
        <v>0</v>
      </c>
      <c r="AF255" s="105">
        <f t="shared" si="56"/>
        <v>0</v>
      </c>
      <c r="AG255" s="105">
        <f t="shared" si="56"/>
        <v>0</v>
      </c>
      <c r="AH255" s="105">
        <f t="shared" si="56"/>
        <v>1</v>
      </c>
      <c r="AI255" s="105">
        <f t="shared" si="57"/>
        <v>0</v>
      </c>
      <c r="AJ255" s="105">
        <f t="shared" si="57"/>
        <v>0</v>
      </c>
      <c r="AK255" s="105">
        <f t="shared" si="57"/>
        <v>0</v>
      </c>
      <c r="AL255" s="105">
        <f t="shared" si="57"/>
        <v>0</v>
      </c>
      <c r="AM255" s="105">
        <f t="shared" si="57"/>
        <v>1</v>
      </c>
      <c r="AN255" s="105">
        <f t="shared" si="57"/>
        <v>0</v>
      </c>
      <c r="AO255" s="105">
        <f t="shared" si="57"/>
        <v>0</v>
      </c>
      <c r="AP255" s="105">
        <f t="shared" si="57"/>
        <v>0</v>
      </c>
      <c r="AQ255" s="105">
        <f t="shared" si="57"/>
        <v>0</v>
      </c>
      <c r="AS255" s="105"/>
    </row>
    <row r="256" spans="1:64" x14ac:dyDescent="0.25">
      <c r="A256" s="56" t="s">
        <v>1364</v>
      </c>
      <c r="B256" s="57" t="s">
        <v>1365</v>
      </c>
      <c r="C256" s="32" t="s">
        <v>1381</v>
      </c>
      <c r="D256" s="32" t="s">
        <v>1401</v>
      </c>
      <c r="E256" s="32" t="s">
        <v>1402</v>
      </c>
      <c r="F256" s="32">
        <v>2014</v>
      </c>
      <c r="G256" s="32" t="s">
        <v>1384</v>
      </c>
      <c r="H256" s="32">
        <v>38</v>
      </c>
      <c r="I256" s="58" t="s">
        <v>1403</v>
      </c>
      <c r="J256" s="59">
        <v>1</v>
      </c>
      <c r="K256" s="60"/>
      <c r="L256" s="60"/>
      <c r="M256" s="60"/>
      <c r="N256" s="61"/>
      <c r="O256" s="62"/>
      <c r="P256" s="63">
        <v>1</v>
      </c>
      <c r="Q256" s="64"/>
      <c r="R256" s="65"/>
      <c r="S256" s="66">
        <v>1</v>
      </c>
      <c r="T256" s="24" t="s">
        <v>1404</v>
      </c>
      <c r="U256" s="28">
        <v>0</v>
      </c>
      <c r="V256" s="1"/>
      <c r="W256" s="105">
        <f t="shared" si="45"/>
        <v>0</v>
      </c>
      <c r="Y256" s="105">
        <f t="shared" si="56"/>
        <v>0</v>
      </c>
      <c r="Z256" s="105">
        <f t="shared" si="56"/>
        <v>0</v>
      </c>
      <c r="AA256" s="105">
        <f t="shared" si="56"/>
        <v>0</v>
      </c>
      <c r="AB256" s="105">
        <f t="shared" si="56"/>
        <v>0</v>
      </c>
      <c r="AC256" s="105">
        <f t="shared" si="56"/>
        <v>0</v>
      </c>
      <c r="AD256" s="105">
        <f t="shared" si="56"/>
        <v>0</v>
      </c>
      <c r="AE256" s="105">
        <f t="shared" si="56"/>
        <v>0</v>
      </c>
      <c r="AF256" s="105">
        <f t="shared" si="56"/>
        <v>0</v>
      </c>
      <c r="AG256" s="105">
        <f t="shared" si="56"/>
        <v>0</v>
      </c>
      <c r="AH256" s="105">
        <f t="shared" si="56"/>
        <v>1</v>
      </c>
      <c r="AI256" s="105">
        <f t="shared" si="57"/>
        <v>1</v>
      </c>
      <c r="AJ256" s="105">
        <f t="shared" si="57"/>
        <v>0</v>
      </c>
      <c r="AK256" s="105">
        <f t="shared" si="57"/>
        <v>0</v>
      </c>
      <c r="AL256" s="105">
        <f t="shared" si="57"/>
        <v>0</v>
      </c>
      <c r="AM256" s="105">
        <f t="shared" si="57"/>
        <v>0</v>
      </c>
      <c r="AN256" s="105">
        <f t="shared" si="57"/>
        <v>0</v>
      </c>
      <c r="AO256" s="105">
        <f t="shared" si="57"/>
        <v>0</v>
      </c>
      <c r="AP256" s="105">
        <f t="shared" si="57"/>
        <v>0</v>
      </c>
      <c r="AQ256" s="105">
        <f t="shared" si="57"/>
        <v>0</v>
      </c>
      <c r="AS256" s="105"/>
      <c r="AT256" s="105"/>
      <c r="AU256" s="105"/>
      <c r="AV256" s="105"/>
      <c r="AW256" s="105"/>
      <c r="AX256" s="105"/>
      <c r="AY256" s="105"/>
      <c r="AZ256" s="105"/>
      <c r="BA256" s="105"/>
      <c r="BB256" s="105"/>
      <c r="BC256" s="105"/>
      <c r="BD256" s="105"/>
      <c r="BE256" s="105"/>
      <c r="BF256" s="105"/>
      <c r="BG256" s="105"/>
      <c r="BH256" s="105"/>
      <c r="BI256" s="105"/>
      <c r="BJ256" s="105"/>
      <c r="BK256" s="105"/>
      <c r="BL256" s="105"/>
    </row>
    <row r="257" spans="1:45" x14ac:dyDescent="0.25">
      <c r="A257" s="56" t="s">
        <v>1364</v>
      </c>
      <c r="B257" s="57" t="s">
        <v>1365</v>
      </c>
      <c r="C257" s="32" t="s">
        <v>1365</v>
      </c>
      <c r="D257" s="32" t="s">
        <v>1405</v>
      </c>
      <c r="E257" s="32" t="s">
        <v>1406</v>
      </c>
      <c r="F257" s="32">
        <v>2012</v>
      </c>
      <c r="G257" s="32" t="s">
        <v>1375</v>
      </c>
      <c r="H257" s="32">
        <v>37</v>
      </c>
      <c r="I257" s="58" t="s">
        <v>1407</v>
      </c>
      <c r="J257" s="59"/>
      <c r="K257" s="60">
        <v>1</v>
      </c>
      <c r="L257" s="60"/>
      <c r="M257" s="60"/>
      <c r="N257" s="61">
        <v>1</v>
      </c>
      <c r="O257" s="62"/>
      <c r="P257" s="63"/>
      <c r="Q257" s="64">
        <v>1</v>
      </c>
      <c r="R257" s="65"/>
      <c r="S257" s="66">
        <v>1</v>
      </c>
      <c r="T257" s="24" t="s">
        <v>1408</v>
      </c>
      <c r="U257" s="28">
        <v>0</v>
      </c>
      <c r="V257" s="1"/>
      <c r="W257" s="105">
        <f t="shared" si="45"/>
        <v>0</v>
      </c>
      <c r="Y257" s="105">
        <f t="shared" si="56"/>
        <v>0</v>
      </c>
      <c r="Z257" s="105">
        <f t="shared" si="56"/>
        <v>0</v>
      </c>
      <c r="AA257" s="105">
        <f t="shared" si="56"/>
        <v>0</v>
      </c>
      <c r="AB257" s="105">
        <f t="shared" si="56"/>
        <v>0</v>
      </c>
      <c r="AC257" s="105">
        <f t="shared" si="56"/>
        <v>0</v>
      </c>
      <c r="AD257" s="105">
        <f t="shared" si="56"/>
        <v>0</v>
      </c>
      <c r="AE257" s="105">
        <f t="shared" si="56"/>
        <v>0</v>
      </c>
      <c r="AF257" s="105">
        <f t="shared" si="56"/>
        <v>0</v>
      </c>
      <c r="AG257" s="105">
        <f t="shared" si="56"/>
        <v>0</v>
      </c>
      <c r="AH257" s="105">
        <f t="shared" si="56"/>
        <v>1</v>
      </c>
      <c r="AI257" s="105">
        <f t="shared" si="57"/>
        <v>0</v>
      </c>
      <c r="AJ257" s="105">
        <f t="shared" si="57"/>
        <v>0</v>
      </c>
      <c r="AK257" s="105">
        <f t="shared" si="57"/>
        <v>0</v>
      </c>
      <c r="AL257" s="105">
        <f t="shared" si="57"/>
        <v>0</v>
      </c>
      <c r="AM257" s="105">
        <f t="shared" si="57"/>
        <v>0</v>
      </c>
      <c r="AN257" s="105">
        <f t="shared" si="57"/>
        <v>0</v>
      </c>
      <c r="AO257" s="105">
        <f t="shared" si="57"/>
        <v>0</v>
      </c>
      <c r="AP257" s="105">
        <f t="shared" si="57"/>
        <v>0</v>
      </c>
      <c r="AQ257" s="105">
        <f t="shared" si="57"/>
        <v>0</v>
      </c>
      <c r="AS257" s="105"/>
    </row>
    <row r="258" spans="1:45" x14ac:dyDescent="0.25">
      <c r="A258" s="56" t="s">
        <v>1364</v>
      </c>
      <c r="B258" s="57" t="s">
        <v>1365</v>
      </c>
      <c r="C258" s="32" t="s">
        <v>1381</v>
      </c>
      <c r="D258" s="32" t="s">
        <v>1409</v>
      </c>
      <c r="E258" s="32" t="s">
        <v>1410</v>
      </c>
      <c r="F258" s="32">
        <v>2012</v>
      </c>
      <c r="G258" s="32" t="s">
        <v>1411</v>
      </c>
      <c r="H258" s="32">
        <v>36</v>
      </c>
      <c r="I258" s="58" t="s">
        <v>1412</v>
      </c>
      <c r="J258" s="59">
        <v>1</v>
      </c>
      <c r="K258" s="60"/>
      <c r="L258" s="60"/>
      <c r="M258" s="60"/>
      <c r="N258" s="61"/>
      <c r="O258" s="62"/>
      <c r="P258" s="63"/>
      <c r="Q258" s="64">
        <v>1</v>
      </c>
      <c r="R258" s="65"/>
      <c r="S258" s="66">
        <v>1</v>
      </c>
      <c r="T258" s="24" t="s">
        <v>1413</v>
      </c>
      <c r="U258" s="28">
        <v>0</v>
      </c>
      <c r="V258" s="1"/>
      <c r="W258" s="105">
        <f t="shared" si="45"/>
        <v>0</v>
      </c>
      <c r="Y258" s="105">
        <f t="shared" ref="Y258:AH267" si="58">IF(ISNUMBER(SEARCH(Y$2,$C258)),1,0)</f>
        <v>0</v>
      </c>
      <c r="Z258" s="105">
        <f t="shared" si="58"/>
        <v>0</v>
      </c>
      <c r="AA258" s="105">
        <f t="shared" si="58"/>
        <v>0</v>
      </c>
      <c r="AB258" s="105">
        <f t="shared" si="58"/>
        <v>0</v>
      </c>
      <c r="AC258" s="105">
        <f t="shared" si="58"/>
        <v>0</v>
      </c>
      <c r="AD258" s="105">
        <f t="shared" si="58"/>
        <v>0</v>
      </c>
      <c r="AE258" s="105">
        <f t="shared" si="58"/>
        <v>0</v>
      </c>
      <c r="AF258" s="105">
        <f t="shared" si="58"/>
        <v>0</v>
      </c>
      <c r="AG258" s="105">
        <f t="shared" si="58"/>
        <v>0</v>
      </c>
      <c r="AH258" s="105">
        <f t="shared" si="58"/>
        <v>1</v>
      </c>
      <c r="AI258" s="105">
        <f t="shared" ref="AI258:AQ267" si="59">IF(ISNUMBER(SEARCH(AI$2,$C258)),1,0)</f>
        <v>1</v>
      </c>
      <c r="AJ258" s="105">
        <f t="shared" si="59"/>
        <v>0</v>
      </c>
      <c r="AK258" s="105">
        <f t="shared" si="59"/>
        <v>0</v>
      </c>
      <c r="AL258" s="105">
        <f t="shared" si="59"/>
        <v>0</v>
      </c>
      <c r="AM258" s="105">
        <f t="shared" si="59"/>
        <v>0</v>
      </c>
      <c r="AN258" s="105">
        <f t="shared" si="59"/>
        <v>0</v>
      </c>
      <c r="AO258" s="105">
        <f t="shared" si="59"/>
        <v>0</v>
      </c>
      <c r="AP258" s="105">
        <f t="shared" si="59"/>
        <v>0</v>
      </c>
      <c r="AQ258" s="105">
        <f t="shared" si="59"/>
        <v>0</v>
      </c>
      <c r="AS258" s="105"/>
    </row>
    <row r="259" spans="1:45" x14ac:dyDescent="0.25">
      <c r="A259" s="56" t="s">
        <v>1364</v>
      </c>
      <c r="B259" s="57" t="s">
        <v>1365</v>
      </c>
      <c r="C259" s="32" t="s">
        <v>1365</v>
      </c>
      <c r="D259" s="32" t="s">
        <v>1414</v>
      </c>
      <c r="E259" s="32" t="s">
        <v>1415</v>
      </c>
      <c r="F259" s="32">
        <v>2013</v>
      </c>
      <c r="G259" s="32" t="s">
        <v>1375</v>
      </c>
      <c r="H259" s="32">
        <v>34</v>
      </c>
      <c r="I259" s="58" t="s">
        <v>1416</v>
      </c>
      <c r="J259" s="59">
        <v>1</v>
      </c>
      <c r="K259" s="60"/>
      <c r="L259" s="60"/>
      <c r="M259" s="60"/>
      <c r="N259" s="61"/>
      <c r="O259" s="62"/>
      <c r="P259" s="63"/>
      <c r="Q259" s="64">
        <v>1</v>
      </c>
      <c r="R259" s="65"/>
      <c r="S259" s="66">
        <v>1</v>
      </c>
      <c r="T259" s="24" t="s">
        <v>1417</v>
      </c>
      <c r="U259" s="28">
        <v>0</v>
      </c>
      <c r="V259" s="1"/>
      <c r="W259" s="105">
        <f t="shared" si="45"/>
        <v>0</v>
      </c>
      <c r="Y259" s="105">
        <f t="shared" si="58"/>
        <v>0</v>
      </c>
      <c r="Z259" s="105">
        <f t="shared" si="58"/>
        <v>0</v>
      </c>
      <c r="AA259" s="105">
        <f t="shared" si="58"/>
        <v>0</v>
      </c>
      <c r="AB259" s="105">
        <f t="shared" si="58"/>
        <v>0</v>
      </c>
      <c r="AC259" s="105">
        <f t="shared" si="58"/>
        <v>0</v>
      </c>
      <c r="AD259" s="105">
        <f t="shared" si="58"/>
        <v>0</v>
      </c>
      <c r="AE259" s="105">
        <f t="shared" si="58"/>
        <v>0</v>
      </c>
      <c r="AF259" s="105">
        <f t="shared" si="58"/>
        <v>0</v>
      </c>
      <c r="AG259" s="105">
        <f t="shared" si="58"/>
        <v>0</v>
      </c>
      <c r="AH259" s="105">
        <f t="shared" si="58"/>
        <v>1</v>
      </c>
      <c r="AI259" s="105">
        <f t="shared" si="59"/>
        <v>0</v>
      </c>
      <c r="AJ259" s="105">
        <f t="shared" si="59"/>
        <v>0</v>
      </c>
      <c r="AK259" s="105">
        <f t="shared" si="59"/>
        <v>0</v>
      </c>
      <c r="AL259" s="105">
        <f t="shared" si="59"/>
        <v>0</v>
      </c>
      <c r="AM259" s="105">
        <f t="shared" si="59"/>
        <v>0</v>
      </c>
      <c r="AN259" s="105">
        <f t="shared" si="59"/>
        <v>0</v>
      </c>
      <c r="AO259" s="105">
        <f t="shared" si="59"/>
        <v>0</v>
      </c>
      <c r="AP259" s="105">
        <f t="shared" si="59"/>
        <v>0</v>
      </c>
      <c r="AQ259" s="105">
        <f t="shared" si="59"/>
        <v>0</v>
      </c>
      <c r="AS259" s="105"/>
    </row>
    <row r="260" spans="1:45" x14ac:dyDescent="0.25">
      <c r="A260" s="56" t="s">
        <v>1364</v>
      </c>
      <c r="B260" s="57" t="s">
        <v>1365</v>
      </c>
      <c r="C260" s="32" t="s">
        <v>1418</v>
      </c>
      <c r="D260" s="32" t="s">
        <v>1419</v>
      </c>
      <c r="E260" s="32" t="s">
        <v>1420</v>
      </c>
      <c r="F260" s="32">
        <v>2013</v>
      </c>
      <c r="G260" s="32" t="s">
        <v>1421</v>
      </c>
      <c r="H260" s="32">
        <v>34</v>
      </c>
      <c r="I260" s="58" t="s">
        <v>1422</v>
      </c>
      <c r="J260" s="59">
        <v>1</v>
      </c>
      <c r="K260" s="60"/>
      <c r="L260" s="60"/>
      <c r="M260" s="60"/>
      <c r="N260" s="61"/>
      <c r="O260" s="62"/>
      <c r="P260" s="63">
        <v>1</v>
      </c>
      <c r="Q260" s="64"/>
      <c r="R260" s="65"/>
      <c r="S260" s="66">
        <v>1</v>
      </c>
      <c r="T260" s="24" t="s">
        <v>1423</v>
      </c>
      <c r="U260" s="28">
        <v>0</v>
      </c>
      <c r="V260" s="1"/>
      <c r="W260" s="105">
        <f t="shared" ref="W260:W282" si="60">IF(AND(K260=1,L260=1),1,0)</f>
        <v>0</v>
      </c>
      <c r="Y260" s="105">
        <f t="shared" si="58"/>
        <v>0</v>
      </c>
      <c r="Z260" s="105">
        <f t="shared" si="58"/>
        <v>0</v>
      </c>
      <c r="AA260" s="105">
        <f t="shared" si="58"/>
        <v>0</v>
      </c>
      <c r="AB260" s="105">
        <f t="shared" si="58"/>
        <v>0</v>
      </c>
      <c r="AC260" s="105">
        <f t="shared" si="58"/>
        <v>0</v>
      </c>
      <c r="AD260" s="105">
        <f t="shared" si="58"/>
        <v>0</v>
      </c>
      <c r="AE260" s="105">
        <f t="shared" si="58"/>
        <v>0</v>
      </c>
      <c r="AF260" s="105">
        <f t="shared" si="58"/>
        <v>0</v>
      </c>
      <c r="AG260" s="105">
        <f t="shared" si="58"/>
        <v>0</v>
      </c>
      <c r="AH260" s="105">
        <f t="shared" si="58"/>
        <v>1</v>
      </c>
      <c r="AI260" s="105">
        <f t="shared" si="59"/>
        <v>1</v>
      </c>
      <c r="AJ260" s="105">
        <f t="shared" si="59"/>
        <v>1</v>
      </c>
      <c r="AK260" s="105">
        <f t="shared" si="59"/>
        <v>0</v>
      </c>
      <c r="AL260" s="105">
        <f t="shared" si="59"/>
        <v>0</v>
      </c>
      <c r="AM260" s="105">
        <f t="shared" si="59"/>
        <v>0</v>
      </c>
      <c r="AN260" s="105">
        <f t="shared" si="59"/>
        <v>0</v>
      </c>
      <c r="AO260" s="105">
        <f t="shared" si="59"/>
        <v>0</v>
      </c>
      <c r="AP260" s="105">
        <f t="shared" si="59"/>
        <v>0</v>
      </c>
      <c r="AQ260" s="105">
        <f t="shared" si="59"/>
        <v>0</v>
      </c>
      <c r="AS260" s="105"/>
    </row>
    <row r="261" spans="1:45" x14ac:dyDescent="0.25">
      <c r="A261" s="56" t="s">
        <v>1364</v>
      </c>
      <c r="B261" s="57" t="s">
        <v>1365</v>
      </c>
      <c r="C261" s="32" t="s">
        <v>1381</v>
      </c>
      <c r="D261" s="32" t="s">
        <v>1424</v>
      </c>
      <c r="E261" s="32" t="s">
        <v>1425</v>
      </c>
      <c r="F261" s="32">
        <v>2014</v>
      </c>
      <c r="G261" s="32" t="s">
        <v>1384</v>
      </c>
      <c r="H261" s="32">
        <v>33</v>
      </c>
      <c r="I261" s="58" t="s">
        <v>1426</v>
      </c>
      <c r="J261" s="59"/>
      <c r="K261" s="60">
        <v>1</v>
      </c>
      <c r="L261" s="60"/>
      <c r="M261" s="60"/>
      <c r="N261" s="61"/>
      <c r="O261" s="62"/>
      <c r="P261" s="63">
        <v>1</v>
      </c>
      <c r="Q261" s="64"/>
      <c r="R261" s="65"/>
      <c r="S261" s="66">
        <v>1</v>
      </c>
      <c r="T261" s="24" t="s">
        <v>1427</v>
      </c>
      <c r="U261" s="28">
        <v>0</v>
      </c>
      <c r="V261" s="1"/>
      <c r="W261" s="105">
        <f t="shared" si="60"/>
        <v>0</v>
      </c>
      <c r="Y261" s="105">
        <f t="shared" si="58"/>
        <v>0</v>
      </c>
      <c r="Z261" s="105">
        <f t="shared" si="58"/>
        <v>0</v>
      </c>
      <c r="AA261" s="105">
        <f t="shared" si="58"/>
        <v>0</v>
      </c>
      <c r="AB261" s="105">
        <f t="shared" si="58"/>
        <v>0</v>
      </c>
      <c r="AC261" s="105">
        <f t="shared" si="58"/>
        <v>0</v>
      </c>
      <c r="AD261" s="105">
        <f t="shared" si="58"/>
        <v>0</v>
      </c>
      <c r="AE261" s="105">
        <f t="shared" si="58"/>
        <v>0</v>
      </c>
      <c r="AF261" s="105">
        <f t="shared" si="58"/>
        <v>0</v>
      </c>
      <c r="AG261" s="105">
        <f t="shared" si="58"/>
        <v>0</v>
      </c>
      <c r="AH261" s="105">
        <f t="shared" si="58"/>
        <v>1</v>
      </c>
      <c r="AI261" s="105">
        <f t="shared" si="59"/>
        <v>1</v>
      </c>
      <c r="AJ261" s="105">
        <f t="shared" si="59"/>
        <v>0</v>
      </c>
      <c r="AK261" s="105">
        <f t="shared" si="59"/>
        <v>0</v>
      </c>
      <c r="AL261" s="105">
        <f t="shared" si="59"/>
        <v>0</v>
      </c>
      <c r="AM261" s="105">
        <f t="shared" si="59"/>
        <v>0</v>
      </c>
      <c r="AN261" s="105">
        <f t="shared" si="59"/>
        <v>0</v>
      </c>
      <c r="AO261" s="105">
        <f t="shared" si="59"/>
        <v>0</v>
      </c>
      <c r="AP261" s="105">
        <f t="shared" si="59"/>
        <v>0</v>
      </c>
      <c r="AQ261" s="105">
        <f t="shared" si="59"/>
        <v>0</v>
      </c>
      <c r="AS261" s="105"/>
    </row>
    <row r="262" spans="1:45" x14ac:dyDescent="0.25">
      <c r="A262" s="56" t="s">
        <v>1364</v>
      </c>
      <c r="B262" s="57" t="s">
        <v>1365</v>
      </c>
      <c r="C262" s="32" t="s">
        <v>1381</v>
      </c>
      <c r="D262" s="32" t="s">
        <v>1428</v>
      </c>
      <c r="E262" s="32" t="s">
        <v>1429</v>
      </c>
      <c r="F262" s="32">
        <v>2014</v>
      </c>
      <c r="G262" s="32" t="s">
        <v>1384</v>
      </c>
      <c r="H262" s="32">
        <v>32</v>
      </c>
      <c r="I262" s="58" t="s">
        <v>1430</v>
      </c>
      <c r="J262" s="59">
        <v>1</v>
      </c>
      <c r="K262" s="60"/>
      <c r="L262" s="60"/>
      <c r="M262" s="60"/>
      <c r="N262" s="61"/>
      <c r="O262" s="62"/>
      <c r="P262" s="63"/>
      <c r="Q262" s="64">
        <v>1</v>
      </c>
      <c r="R262" s="65"/>
      <c r="S262" s="66">
        <v>1</v>
      </c>
      <c r="T262" s="24" t="s">
        <v>1431</v>
      </c>
      <c r="U262" s="28">
        <v>0</v>
      </c>
      <c r="V262" s="1"/>
      <c r="W262" s="105">
        <f t="shared" si="60"/>
        <v>0</v>
      </c>
      <c r="Y262" s="105">
        <f t="shared" si="58"/>
        <v>0</v>
      </c>
      <c r="Z262" s="105">
        <f t="shared" si="58"/>
        <v>0</v>
      </c>
      <c r="AA262" s="105">
        <f t="shared" si="58"/>
        <v>0</v>
      </c>
      <c r="AB262" s="105">
        <f t="shared" si="58"/>
        <v>0</v>
      </c>
      <c r="AC262" s="105">
        <f t="shared" si="58"/>
        <v>0</v>
      </c>
      <c r="AD262" s="105">
        <f t="shared" si="58"/>
        <v>0</v>
      </c>
      <c r="AE262" s="105">
        <f t="shared" si="58"/>
        <v>0</v>
      </c>
      <c r="AF262" s="105">
        <f t="shared" si="58"/>
        <v>0</v>
      </c>
      <c r="AG262" s="105">
        <f t="shared" si="58"/>
        <v>0</v>
      </c>
      <c r="AH262" s="105">
        <f t="shared" si="58"/>
        <v>1</v>
      </c>
      <c r="AI262" s="105">
        <f t="shared" si="59"/>
        <v>1</v>
      </c>
      <c r="AJ262" s="105">
        <f t="shared" si="59"/>
        <v>0</v>
      </c>
      <c r="AK262" s="105">
        <f t="shared" si="59"/>
        <v>0</v>
      </c>
      <c r="AL262" s="105">
        <f t="shared" si="59"/>
        <v>0</v>
      </c>
      <c r="AM262" s="105">
        <f t="shared" si="59"/>
        <v>0</v>
      </c>
      <c r="AN262" s="105">
        <f t="shared" si="59"/>
        <v>0</v>
      </c>
      <c r="AO262" s="105">
        <f t="shared" si="59"/>
        <v>0</v>
      </c>
      <c r="AP262" s="105">
        <f t="shared" si="59"/>
        <v>0</v>
      </c>
      <c r="AQ262" s="105">
        <f t="shared" si="59"/>
        <v>0</v>
      </c>
      <c r="AS262" s="105"/>
    </row>
    <row r="263" spans="1:45" x14ac:dyDescent="0.25">
      <c r="A263" s="56" t="s">
        <v>1364</v>
      </c>
      <c r="B263" s="57" t="s">
        <v>1365</v>
      </c>
      <c r="C263" s="32" t="s">
        <v>1381</v>
      </c>
      <c r="D263" s="32" t="s">
        <v>1432</v>
      </c>
      <c r="E263" s="32" t="s">
        <v>1433</v>
      </c>
      <c r="F263" s="32">
        <v>2013</v>
      </c>
      <c r="G263" s="32" t="s">
        <v>1434</v>
      </c>
      <c r="H263" s="32">
        <v>32</v>
      </c>
      <c r="I263" s="58" t="s">
        <v>1435</v>
      </c>
      <c r="J263" s="59"/>
      <c r="K263" s="60">
        <v>1</v>
      </c>
      <c r="L263" s="60"/>
      <c r="M263" s="60"/>
      <c r="N263" s="61"/>
      <c r="O263" s="62"/>
      <c r="P263" s="63"/>
      <c r="Q263" s="64">
        <v>1</v>
      </c>
      <c r="R263" s="65"/>
      <c r="S263" s="66">
        <v>1</v>
      </c>
      <c r="T263" s="24" t="s">
        <v>1436</v>
      </c>
      <c r="U263" s="28">
        <v>0</v>
      </c>
      <c r="V263" s="1"/>
      <c r="W263" s="105">
        <f t="shared" si="60"/>
        <v>0</v>
      </c>
      <c r="Y263" s="105">
        <f t="shared" si="58"/>
        <v>0</v>
      </c>
      <c r="Z263" s="105">
        <f t="shared" si="58"/>
        <v>0</v>
      </c>
      <c r="AA263" s="105">
        <f t="shared" si="58"/>
        <v>0</v>
      </c>
      <c r="AB263" s="105">
        <f t="shared" si="58"/>
        <v>0</v>
      </c>
      <c r="AC263" s="105">
        <f t="shared" si="58"/>
        <v>0</v>
      </c>
      <c r="AD263" s="105">
        <f t="shared" si="58"/>
        <v>0</v>
      </c>
      <c r="AE263" s="105">
        <f t="shared" si="58"/>
        <v>0</v>
      </c>
      <c r="AF263" s="105">
        <f t="shared" si="58"/>
        <v>0</v>
      </c>
      <c r="AG263" s="105">
        <f t="shared" si="58"/>
        <v>0</v>
      </c>
      <c r="AH263" s="105">
        <f t="shared" si="58"/>
        <v>1</v>
      </c>
      <c r="AI263" s="105">
        <f t="shared" si="59"/>
        <v>1</v>
      </c>
      <c r="AJ263" s="105">
        <f t="shared" si="59"/>
        <v>0</v>
      </c>
      <c r="AK263" s="105">
        <f t="shared" si="59"/>
        <v>0</v>
      </c>
      <c r="AL263" s="105">
        <f t="shared" si="59"/>
        <v>0</v>
      </c>
      <c r="AM263" s="105">
        <f t="shared" si="59"/>
        <v>0</v>
      </c>
      <c r="AN263" s="105">
        <f t="shared" si="59"/>
        <v>0</v>
      </c>
      <c r="AO263" s="105">
        <f t="shared" si="59"/>
        <v>0</v>
      </c>
      <c r="AP263" s="105">
        <f t="shared" si="59"/>
        <v>0</v>
      </c>
      <c r="AQ263" s="105">
        <f t="shared" si="59"/>
        <v>0</v>
      </c>
      <c r="AS263" s="105"/>
    </row>
    <row r="264" spans="1:45" x14ac:dyDescent="0.25">
      <c r="A264" s="56" t="s">
        <v>1364</v>
      </c>
      <c r="B264" s="57" t="s">
        <v>1365</v>
      </c>
      <c r="C264" s="32" t="s">
        <v>1437</v>
      </c>
      <c r="D264" s="32" t="s">
        <v>1438</v>
      </c>
      <c r="E264" s="32" t="s">
        <v>1439</v>
      </c>
      <c r="F264" s="32">
        <v>2013</v>
      </c>
      <c r="G264" s="32" t="s">
        <v>1440</v>
      </c>
      <c r="H264" s="32">
        <v>32</v>
      </c>
      <c r="I264" s="58" t="s">
        <v>1441</v>
      </c>
      <c r="J264" s="59">
        <v>1</v>
      </c>
      <c r="K264" s="60"/>
      <c r="L264" s="60"/>
      <c r="M264" s="60"/>
      <c r="N264" s="61"/>
      <c r="O264" s="62"/>
      <c r="P264" s="63"/>
      <c r="Q264" s="64">
        <v>1</v>
      </c>
      <c r="R264" s="65"/>
      <c r="S264" s="66">
        <v>1</v>
      </c>
      <c r="T264" s="24" t="s">
        <v>1442</v>
      </c>
      <c r="U264" s="28">
        <v>0</v>
      </c>
      <c r="V264" s="1"/>
      <c r="W264" s="105">
        <f t="shared" si="60"/>
        <v>0</v>
      </c>
      <c r="Y264" s="105">
        <f t="shared" si="58"/>
        <v>0</v>
      </c>
      <c r="Z264" s="105">
        <f t="shared" si="58"/>
        <v>0</v>
      </c>
      <c r="AA264" s="105">
        <f t="shared" si="58"/>
        <v>0</v>
      </c>
      <c r="AB264" s="105">
        <f t="shared" si="58"/>
        <v>0</v>
      </c>
      <c r="AC264" s="105">
        <f t="shared" si="58"/>
        <v>0</v>
      </c>
      <c r="AD264" s="105">
        <f t="shared" si="58"/>
        <v>0</v>
      </c>
      <c r="AE264" s="105">
        <f t="shared" si="58"/>
        <v>0</v>
      </c>
      <c r="AF264" s="105">
        <f t="shared" si="58"/>
        <v>0</v>
      </c>
      <c r="AG264" s="105">
        <f t="shared" si="58"/>
        <v>0</v>
      </c>
      <c r="AH264" s="105">
        <f t="shared" si="58"/>
        <v>1</v>
      </c>
      <c r="AI264" s="105">
        <f t="shared" si="59"/>
        <v>0</v>
      </c>
      <c r="AJ264" s="105">
        <f t="shared" si="59"/>
        <v>1</v>
      </c>
      <c r="AK264" s="105">
        <f t="shared" si="59"/>
        <v>0</v>
      </c>
      <c r="AL264" s="105">
        <f t="shared" si="59"/>
        <v>0</v>
      </c>
      <c r="AM264" s="105">
        <f t="shared" si="59"/>
        <v>0</v>
      </c>
      <c r="AN264" s="105">
        <f t="shared" si="59"/>
        <v>1</v>
      </c>
      <c r="AO264" s="105">
        <f t="shared" si="59"/>
        <v>0</v>
      </c>
      <c r="AP264" s="105">
        <f t="shared" si="59"/>
        <v>0</v>
      </c>
      <c r="AQ264" s="105">
        <f t="shared" si="59"/>
        <v>0</v>
      </c>
      <c r="AS264" s="105"/>
    </row>
    <row r="265" spans="1:45" x14ac:dyDescent="0.25">
      <c r="A265" s="56" t="s">
        <v>1364</v>
      </c>
      <c r="B265" s="57" t="s">
        <v>1365</v>
      </c>
      <c r="C265" s="32" t="s">
        <v>1443</v>
      </c>
      <c r="D265" s="32" t="s">
        <v>1444</v>
      </c>
      <c r="E265" s="32" t="s">
        <v>1445</v>
      </c>
      <c r="F265" s="32">
        <v>2012</v>
      </c>
      <c r="G265" s="32" t="s">
        <v>1446</v>
      </c>
      <c r="H265" s="32">
        <v>51</v>
      </c>
      <c r="I265" s="58" t="s">
        <v>1447</v>
      </c>
      <c r="J265" s="59"/>
      <c r="K265" s="60">
        <v>1</v>
      </c>
      <c r="L265" s="60"/>
      <c r="M265" s="60"/>
      <c r="N265" s="61"/>
      <c r="O265" s="62">
        <v>1</v>
      </c>
      <c r="P265" s="63"/>
      <c r="Q265" s="64"/>
      <c r="R265" s="65"/>
      <c r="S265" s="66">
        <v>1</v>
      </c>
      <c r="T265" s="24" t="s">
        <v>1448</v>
      </c>
      <c r="U265" s="28">
        <v>0</v>
      </c>
      <c r="V265" s="1"/>
      <c r="W265" s="105">
        <f t="shared" si="60"/>
        <v>0</v>
      </c>
      <c r="Y265" s="105">
        <f t="shared" si="58"/>
        <v>0</v>
      </c>
      <c r="Z265" s="105">
        <f t="shared" si="58"/>
        <v>0</v>
      </c>
      <c r="AA265" s="105">
        <f t="shared" si="58"/>
        <v>0</v>
      </c>
      <c r="AB265" s="105">
        <f t="shared" si="58"/>
        <v>0</v>
      </c>
      <c r="AC265" s="105">
        <f t="shared" si="58"/>
        <v>0</v>
      </c>
      <c r="AD265" s="105">
        <f t="shared" si="58"/>
        <v>0</v>
      </c>
      <c r="AE265" s="105">
        <f t="shared" si="58"/>
        <v>0</v>
      </c>
      <c r="AF265" s="105">
        <f t="shared" si="58"/>
        <v>0</v>
      </c>
      <c r="AG265" s="105">
        <f t="shared" si="58"/>
        <v>0</v>
      </c>
      <c r="AH265" s="105">
        <f t="shared" si="58"/>
        <v>1</v>
      </c>
      <c r="AI265" s="105">
        <f t="shared" si="59"/>
        <v>1</v>
      </c>
      <c r="AJ265" s="105">
        <f t="shared" si="59"/>
        <v>0</v>
      </c>
      <c r="AK265" s="105">
        <f t="shared" si="59"/>
        <v>0</v>
      </c>
      <c r="AL265" s="105">
        <f t="shared" si="59"/>
        <v>0</v>
      </c>
      <c r="AM265" s="105">
        <f t="shared" si="59"/>
        <v>0</v>
      </c>
      <c r="AN265" s="105">
        <f t="shared" si="59"/>
        <v>0</v>
      </c>
      <c r="AO265" s="105">
        <f t="shared" si="59"/>
        <v>0</v>
      </c>
      <c r="AP265" s="105">
        <f t="shared" si="59"/>
        <v>0</v>
      </c>
      <c r="AQ265" s="105">
        <f t="shared" si="59"/>
        <v>0</v>
      </c>
      <c r="AS265" s="105"/>
    </row>
    <row r="266" spans="1:45" x14ac:dyDescent="0.25">
      <c r="A266" s="56" t="s">
        <v>1364</v>
      </c>
      <c r="B266" s="57" t="s">
        <v>1449</v>
      </c>
      <c r="C266" s="32" t="s">
        <v>1246</v>
      </c>
      <c r="D266" s="32" t="s">
        <v>1247</v>
      </c>
      <c r="E266" s="32" t="s">
        <v>1248</v>
      </c>
      <c r="F266" s="32">
        <v>2013</v>
      </c>
      <c r="G266" s="32" t="s">
        <v>1249</v>
      </c>
      <c r="H266" s="32">
        <v>27</v>
      </c>
      <c r="I266" s="58" t="s">
        <v>1450</v>
      </c>
      <c r="J266" s="59">
        <v>1</v>
      </c>
      <c r="K266" s="60"/>
      <c r="L266" s="60"/>
      <c r="M266" s="60"/>
      <c r="N266" s="61"/>
      <c r="O266" s="62">
        <v>1</v>
      </c>
      <c r="P266" s="63"/>
      <c r="Q266" s="64"/>
      <c r="R266" s="65"/>
      <c r="S266" s="66">
        <v>1</v>
      </c>
      <c r="T266" s="24" t="s">
        <v>1451</v>
      </c>
      <c r="U266" s="28">
        <v>0</v>
      </c>
      <c r="V266" s="1"/>
      <c r="W266" s="105">
        <f t="shared" si="60"/>
        <v>0</v>
      </c>
      <c r="Y266" s="105">
        <f t="shared" si="58"/>
        <v>0</v>
      </c>
      <c r="Z266" s="105">
        <f t="shared" si="58"/>
        <v>1</v>
      </c>
      <c r="AA266" s="105">
        <f t="shared" si="58"/>
        <v>0</v>
      </c>
      <c r="AB266" s="105">
        <f t="shared" si="58"/>
        <v>0</v>
      </c>
      <c r="AC266" s="105">
        <f t="shared" si="58"/>
        <v>0</v>
      </c>
      <c r="AD266" s="105">
        <f t="shared" si="58"/>
        <v>0</v>
      </c>
      <c r="AE266" s="105">
        <f t="shared" si="58"/>
        <v>0</v>
      </c>
      <c r="AF266" s="105">
        <f t="shared" si="58"/>
        <v>0</v>
      </c>
      <c r="AG266" s="105">
        <f t="shared" si="58"/>
        <v>0</v>
      </c>
      <c r="AH266" s="105">
        <f t="shared" si="58"/>
        <v>0</v>
      </c>
      <c r="AI266" s="105">
        <f t="shared" si="59"/>
        <v>0</v>
      </c>
      <c r="AJ266" s="105">
        <f t="shared" si="59"/>
        <v>0</v>
      </c>
      <c r="AK266" s="105">
        <f t="shared" si="59"/>
        <v>1</v>
      </c>
      <c r="AL266" s="105">
        <f t="shared" si="59"/>
        <v>0</v>
      </c>
      <c r="AM266" s="105">
        <f t="shared" si="59"/>
        <v>0</v>
      </c>
      <c r="AN266" s="105">
        <f t="shared" si="59"/>
        <v>1</v>
      </c>
      <c r="AO266" s="105">
        <f t="shared" si="59"/>
        <v>0</v>
      </c>
      <c r="AP266" s="105">
        <f t="shared" si="59"/>
        <v>0</v>
      </c>
      <c r="AQ266" s="105">
        <f t="shared" si="59"/>
        <v>0</v>
      </c>
      <c r="AS266" s="105"/>
    </row>
    <row r="267" spans="1:45" x14ac:dyDescent="0.25">
      <c r="A267" s="56" t="s">
        <v>1372</v>
      </c>
      <c r="B267" s="57" t="s">
        <v>1449</v>
      </c>
      <c r="C267" s="32" t="s">
        <v>1452</v>
      </c>
      <c r="D267" s="32" t="s">
        <v>1453</v>
      </c>
      <c r="E267" s="32" t="s">
        <v>1454</v>
      </c>
      <c r="F267" s="32">
        <v>2013</v>
      </c>
      <c r="G267" s="32" t="s">
        <v>1455</v>
      </c>
      <c r="H267" s="32">
        <v>22</v>
      </c>
      <c r="I267" s="58" t="s">
        <v>1456</v>
      </c>
      <c r="J267" s="59">
        <v>1</v>
      </c>
      <c r="K267" s="60"/>
      <c r="L267" s="60">
        <v>1</v>
      </c>
      <c r="M267" s="60"/>
      <c r="N267" s="61"/>
      <c r="O267" s="62"/>
      <c r="P267" s="63"/>
      <c r="Q267" s="64">
        <v>1</v>
      </c>
      <c r="R267" s="65"/>
      <c r="S267" s="66">
        <v>1</v>
      </c>
      <c r="T267" s="24" t="s">
        <v>1457</v>
      </c>
      <c r="U267" s="28">
        <v>0</v>
      </c>
      <c r="V267" s="1"/>
      <c r="W267" s="105">
        <f t="shared" si="60"/>
        <v>0</v>
      </c>
      <c r="Y267" s="105">
        <f t="shared" si="58"/>
        <v>0</v>
      </c>
      <c r="Z267" s="105">
        <f t="shared" si="58"/>
        <v>0</v>
      </c>
      <c r="AA267" s="105">
        <f t="shared" si="58"/>
        <v>0</v>
      </c>
      <c r="AB267" s="105">
        <f t="shared" si="58"/>
        <v>0</v>
      </c>
      <c r="AC267" s="105">
        <f t="shared" si="58"/>
        <v>0</v>
      </c>
      <c r="AD267" s="105">
        <f t="shared" si="58"/>
        <v>0</v>
      </c>
      <c r="AE267" s="105">
        <f t="shared" si="58"/>
        <v>0</v>
      </c>
      <c r="AF267" s="105">
        <f t="shared" si="58"/>
        <v>0</v>
      </c>
      <c r="AG267" s="105">
        <f t="shared" si="58"/>
        <v>0</v>
      </c>
      <c r="AH267" s="105">
        <f t="shared" si="58"/>
        <v>0</v>
      </c>
      <c r="AI267" s="105">
        <f t="shared" si="59"/>
        <v>0</v>
      </c>
      <c r="AJ267" s="105">
        <f t="shared" si="59"/>
        <v>0</v>
      </c>
      <c r="AK267" s="105">
        <f t="shared" si="59"/>
        <v>1</v>
      </c>
      <c r="AL267" s="105">
        <f t="shared" si="59"/>
        <v>0</v>
      </c>
      <c r="AM267" s="105">
        <f t="shared" si="59"/>
        <v>0</v>
      </c>
      <c r="AN267" s="105">
        <f t="shared" si="59"/>
        <v>1</v>
      </c>
      <c r="AO267" s="105">
        <f t="shared" si="59"/>
        <v>0</v>
      </c>
      <c r="AP267" s="105">
        <f t="shared" si="59"/>
        <v>0</v>
      </c>
      <c r="AQ267" s="105">
        <f t="shared" si="59"/>
        <v>0</v>
      </c>
      <c r="AS267" s="105"/>
    </row>
    <row r="268" spans="1:45" x14ac:dyDescent="0.25">
      <c r="A268" s="56" t="s">
        <v>1364</v>
      </c>
      <c r="B268" s="57" t="s">
        <v>1449</v>
      </c>
      <c r="C268" s="32" t="s">
        <v>1246</v>
      </c>
      <c r="D268" s="32" t="s">
        <v>1267</v>
      </c>
      <c r="E268" s="32" t="s">
        <v>1268</v>
      </c>
      <c r="F268" s="32">
        <v>2013</v>
      </c>
      <c r="G268" s="32" t="s">
        <v>1269</v>
      </c>
      <c r="H268" s="32">
        <v>21</v>
      </c>
      <c r="I268" s="58" t="s">
        <v>1270</v>
      </c>
      <c r="J268" s="59">
        <v>1</v>
      </c>
      <c r="K268" s="60">
        <v>1</v>
      </c>
      <c r="L268" s="60"/>
      <c r="M268" s="60"/>
      <c r="N268" s="61"/>
      <c r="O268" s="62"/>
      <c r="P268" s="63">
        <v>1</v>
      </c>
      <c r="Q268" s="64"/>
      <c r="R268" s="65"/>
      <c r="S268" s="66">
        <v>1</v>
      </c>
      <c r="T268" s="24" t="s">
        <v>1465</v>
      </c>
      <c r="U268" s="28">
        <v>0</v>
      </c>
      <c r="V268" s="1"/>
      <c r="W268" s="105">
        <f t="shared" si="60"/>
        <v>0</v>
      </c>
      <c r="Y268" s="105">
        <f t="shared" ref="Y268:AH282" si="61">IF(ISNUMBER(SEARCH(Y$2,$C268)),1,0)</f>
        <v>0</v>
      </c>
      <c r="Z268" s="105">
        <f t="shared" si="61"/>
        <v>1</v>
      </c>
      <c r="AA268" s="105">
        <f t="shared" si="61"/>
        <v>0</v>
      </c>
      <c r="AB268" s="105">
        <f t="shared" si="61"/>
        <v>0</v>
      </c>
      <c r="AC268" s="105">
        <f t="shared" si="61"/>
        <v>0</v>
      </c>
      <c r="AD268" s="105">
        <f t="shared" si="61"/>
        <v>0</v>
      </c>
      <c r="AE268" s="105">
        <f t="shared" si="61"/>
        <v>0</v>
      </c>
      <c r="AF268" s="105">
        <f t="shared" si="61"/>
        <v>0</v>
      </c>
      <c r="AG268" s="105">
        <f t="shared" si="61"/>
        <v>0</v>
      </c>
      <c r="AH268" s="105">
        <f t="shared" si="61"/>
        <v>0</v>
      </c>
      <c r="AI268" s="105">
        <f t="shared" ref="AI268:AQ282" si="62">IF(ISNUMBER(SEARCH(AI$2,$C268)),1,0)</f>
        <v>0</v>
      </c>
      <c r="AJ268" s="105">
        <f t="shared" si="62"/>
        <v>0</v>
      </c>
      <c r="AK268" s="105">
        <f t="shared" si="62"/>
        <v>1</v>
      </c>
      <c r="AL268" s="105">
        <f t="shared" si="62"/>
        <v>0</v>
      </c>
      <c r="AM268" s="105">
        <f t="shared" si="62"/>
        <v>0</v>
      </c>
      <c r="AN268" s="105">
        <f t="shared" si="62"/>
        <v>1</v>
      </c>
      <c r="AO268" s="105">
        <f t="shared" si="62"/>
        <v>0</v>
      </c>
      <c r="AP268" s="105">
        <f t="shared" si="62"/>
        <v>0</v>
      </c>
      <c r="AQ268" s="105">
        <f t="shared" si="62"/>
        <v>0</v>
      </c>
      <c r="AS268" s="105"/>
    </row>
    <row r="269" spans="1:45" x14ac:dyDescent="0.25">
      <c r="A269" s="56" t="s">
        <v>1364</v>
      </c>
      <c r="B269" s="57" t="s">
        <v>1449</v>
      </c>
      <c r="C269" s="32" t="s">
        <v>1458</v>
      </c>
      <c r="D269" s="32" t="s">
        <v>1466</v>
      </c>
      <c r="E269" s="32" t="s">
        <v>1467</v>
      </c>
      <c r="F269" s="32">
        <v>2013</v>
      </c>
      <c r="G269" s="32" t="s">
        <v>1468</v>
      </c>
      <c r="H269" s="32">
        <v>19</v>
      </c>
      <c r="I269" s="58" t="s">
        <v>1469</v>
      </c>
      <c r="J269" s="59">
        <v>1</v>
      </c>
      <c r="K269" s="60"/>
      <c r="L269" s="60"/>
      <c r="M269" s="60"/>
      <c r="N269" s="61"/>
      <c r="O269" s="62">
        <v>1</v>
      </c>
      <c r="P269" s="63"/>
      <c r="Q269" s="64"/>
      <c r="R269" s="65"/>
      <c r="S269" s="66">
        <v>1</v>
      </c>
      <c r="T269" s="24" t="s">
        <v>1470</v>
      </c>
      <c r="U269" s="28">
        <v>0</v>
      </c>
      <c r="V269" s="1"/>
      <c r="W269" s="105">
        <f t="shared" si="60"/>
        <v>0</v>
      </c>
      <c r="Y269" s="105">
        <f t="shared" si="61"/>
        <v>1</v>
      </c>
      <c r="Z269" s="105">
        <f t="shared" si="61"/>
        <v>1</v>
      </c>
      <c r="AA269" s="105">
        <f t="shared" si="61"/>
        <v>0</v>
      </c>
      <c r="AB269" s="105">
        <f t="shared" si="61"/>
        <v>0</v>
      </c>
      <c r="AC269" s="105">
        <f t="shared" si="61"/>
        <v>0</v>
      </c>
      <c r="AD269" s="105">
        <f t="shared" si="61"/>
        <v>0</v>
      </c>
      <c r="AE269" s="105">
        <f t="shared" si="61"/>
        <v>0</v>
      </c>
      <c r="AF269" s="105">
        <f t="shared" si="61"/>
        <v>0</v>
      </c>
      <c r="AG269" s="105">
        <f t="shared" si="61"/>
        <v>0</v>
      </c>
      <c r="AH269" s="105">
        <f t="shared" si="61"/>
        <v>0</v>
      </c>
      <c r="AI269" s="105">
        <f t="shared" si="62"/>
        <v>0</v>
      </c>
      <c r="AJ269" s="105">
        <f t="shared" si="62"/>
        <v>0</v>
      </c>
      <c r="AK269" s="105">
        <f t="shared" si="62"/>
        <v>1</v>
      </c>
      <c r="AL269" s="105">
        <f t="shared" si="62"/>
        <v>1</v>
      </c>
      <c r="AM269" s="105">
        <f t="shared" si="62"/>
        <v>0</v>
      </c>
      <c r="AN269" s="105">
        <f t="shared" si="62"/>
        <v>1</v>
      </c>
      <c r="AO269" s="105">
        <f t="shared" si="62"/>
        <v>0</v>
      </c>
      <c r="AP269" s="105">
        <f t="shared" si="62"/>
        <v>0</v>
      </c>
      <c r="AQ269" s="105">
        <f t="shared" si="62"/>
        <v>0</v>
      </c>
      <c r="AS269" s="105"/>
    </row>
    <row r="270" spans="1:45" x14ac:dyDescent="0.25">
      <c r="A270" s="56" t="s">
        <v>1364</v>
      </c>
      <c r="B270" s="57" t="s">
        <v>1449</v>
      </c>
      <c r="C270" s="32" t="s">
        <v>1452</v>
      </c>
      <c r="D270" s="32" t="s">
        <v>1471</v>
      </c>
      <c r="E270" s="32" t="s">
        <v>1472</v>
      </c>
      <c r="F270" s="32">
        <v>2012</v>
      </c>
      <c r="G270" s="32" t="s">
        <v>1455</v>
      </c>
      <c r="H270" s="32">
        <v>19</v>
      </c>
      <c r="I270" s="58" t="s">
        <v>1473</v>
      </c>
      <c r="J270" s="59">
        <v>1</v>
      </c>
      <c r="K270" s="60"/>
      <c r="L270" s="60"/>
      <c r="M270" s="60"/>
      <c r="N270" s="61"/>
      <c r="O270" s="62"/>
      <c r="P270" s="63"/>
      <c r="Q270" s="64">
        <v>1</v>
      </c>
      <c r="R270" s="65"/>
      <c r="S270" s="66">
        <v>1</v>
      </c>
      <c r="T270" s="24" t="s">
        <v>1474</v>
      </c>
      <c r="U270" s="28">
        <v>0</v>
      </c>
      <c r="V270" s="1"/>
      <c r="W270" s="105">
        <f t="shared" si="60"/>
        <v>0</v>
      </c>
      <c r="Y270" s="105">
        <f t="shared" si="61"/>
        <v>0</v>
      </c>
      <c r="Z270" s="105">
        <f t="shared" si="61"/>
        <v>0</v>
      </c>
      <c r="AA270" s="105">
        <f t="shared" si="61"/>
        <v>0</v>
      </c>
      <c r="AB270" s="105">
        <f t="shared" si="61"/>
        <v>0</v>
      </c>
      <c r="AC270" s="105">
        <f t="shared" si="61"/>
        <v>0</v>
      </c>
      <c r="AD270" s="105">
        <f t="shared" si="61"/>
        <v>0</v>
      </c>
      <c r="AE270" s="105">
        <f t="shared" si="61"/>
        <v>0</v>
      </c>
      <c r="AF270" s="105">
        <f t="shared" si="61"/>
        <v>0</v>
      </c>
      <c r="AG270" s="105">
        <f t="shared" si="61"/>
        <v>0</v>
      </c>
      <c r="AH270" s="105">
        <f t="shared" si="61"/>
        <v>0</v>
      </c>
      <c r="AI270" s="105">
        <f t="shared" si="62"/>
        <v>0</v>
      </c>
      <c r="AJ270" s="105">
        <f t="shared" si="62"/>
        <v>0</v>
      </c>
      <c r="AK270" s="105">
        <f t="shared" si="62"/>
        <v>1</v>
      </c>
      <c r="AL270" s="105">
        <f t="shared" si="62"/>
        <v>0</v>
      </c>
      <c r="AM270" s="105">
        <f t="shared" si="62"/>
        <v>0</v>
      </c>
      <c r="AN270" s="105">
        <f t="shared" si="62"/>
        <v>1</v>
      </c>
      <c r="AO270" s="105">
        <f t="shared" si="62"/>
        <v>0</v>
      </c>
      <c r="AP270" s="105">
        <f t="shared" si="62"/>
        <v>0</v>
      </c>
      <c r="AQ270" s="105">
        <f t="shared" si="62"/>
        <v>0</v>
      </c>
      <c r="AS270" s="105"/>
    </row>
    <row r="271" spans="1:45" x14ac:dyDescent="0.25">
      <c r="A271" s="56" t="s">
        <v>1364</v>
      </c>
      <c r="B271" s="57" t="s">
        <v>1449</v>
      </c>
      <c r="C271" s="32" t="s">
        <v>1458</v>
      </c>
      <c r="D271" s="32" t="s">
        <v>1475</v>
      </c>
      <c r="E271" s="32" t="s">
        <v>1476</v>
      </c>
      <c r="F271" s="32">
        <v>2014</v>
      </c>
      <c r="G271" s="32" t="s">
        <v>1468</v>
      </c>
      <c r="H271" s="32">
        <v>18</v>
      </c>
      <c r="I271" s="58" t="s">
        <v>1477</v>
      </c>
      <c r="J271" s="59">
        <v>1</v>
      </c>
      <c r="K271" s="60">
        <v>1</v>
      </c>
      <c r="L271" s="60">
        <v>1</v>
      </c>
      <c r="M271" s="60"/>
      <c r="N271" s="61">
        <v>1</v>
      </c>
      <c r="O271" s="62"/>
      <c r="P271" s="63"/>
      <c r="Q271" s="64">
        <v>1</v>
      </c>
      <c r="R271" s="65"/>
      <c r="S271" s="66">
        <v>1</v>
      </c>
      <c r="T271" s="24" t="s">
        <v>1478</v>
      </c>
      <c r="U271" s="28">
        <v>0</v>
      </c>
      <c r="V271" s="1"/>
      <c r="W271" s="105">
        <f t="shared" si="60"/>
        <v>1</v>
      </c>
      <c r="Y271" s="105">
        <f t="shared" si="61"/>
        <v>1</v>
      </c>
      <c r="Z271" s="105">
        <f t="shared" si="61"/>
        <v>1</v>
      </c>
      <c r="AA271" s="105">
        <f t="shared" si="61"/>
        <v>0</v>
      </c>
      <c r="AB271" s="105">
        <f t="shared" si="61"/>
        <v>0</v>
      </c>
      <c r="AC271" s="105">
        <f t="shared" si="61"/>
        <v>0</v>
      </c>
      <c r="AD271" s="105">
        <f t="shared" si="61"/>
        <v>0</v>
      </c>
      <c r="AE271" s="105">
        <f t="shared" si="61"/>
        <v>0</v>
      </c>
      <c r="AF271" s="105">
        <f t="shared" si="61"/>
        <v>0</v>
      </c>
      <c r="AG271" s="105">
        <f t="shared" si="61"/>
        <v>0</v>
      </c>
      <c r="AH271" s="105">
        <f t="shared" si="61"/>
        <v>0</v>
      </c>
      <c r="AI271" s="105">
        <f t="shared" si="62"/>
        <v>0</v>
      </c>
      <c r="AJ271" s="105">
        <f t="shared" si="62"/>
        <v>0</v>
      </c>
      <c r="AK271" s="105">
        <f t="shared" si="62"/>
        <v>1</v>
      </c>
      <c r="AL271" s="105">
        <f t="shared" si="62"/>
        <v>1</v>
      </c>
      <c r="AM271" s="105">
        <f t="shared" si="62"/>
        <v>0</v>
      </c>
      <c r="AN271" s="105">
        <f t="shared" si="62"/>
        <v>1</v>
      </c>
      <c r="AO271" s="105">
        <f t="shared" si="62"/>
        <v>0</v>
      </c>
      <c r="AP271" s="105">
        <f t="shared" si="62"/>
        <v>0</v>
      </c>
      <c r="AQ271" s="105">
        <f t="shared" si="62"/>
        <v>0</v>
      </c>
      <c r="AS271" s="105"/>
    </row>
    <row r="272" spans="1:45" x14ac:dyDescent="0.25">
      <c r="A272" s="56" t="s">
        <v>1364</v>
      </c>
      <c r="B272" s="57" t="s">
        <v>1449</v>
      </c>
      <c r="C272" s="32" t="s">
        <v>1458</v>
      </c>
      <c r="D272" s="32" t="s">
        <v>1479</v>
      </c>
      <c r="E272" s="32" t="s">
        <v>1480</v>
      </c>
      <c r="F272" s="32">
        <v>2013</v>
      </c>
      <c r="G272" s="32" t="s">
        <v>1468</v>
      </c>
      <c r="H272" s="32">
        <v>17</v>
      </c>
      <c r="I272" s="58" t="s">
        <v>1481</v>
      </c>
      <c r="J272" s="59">
        <v>1</v>
      </c>
      <c r="K272" s="60"/>
      <c r="L272" s="60"/>
      <c r="M272" s="60"/>
      <c r="N272" s="61">
        <v>1</v>
      </c>
      <c r="O272" s="62"/>
      <c r="P272" s="63"/>
      <c r="Q272" s="64">
        <v>1</v>
      </c>
      <c r="R272" s="65"/>
      <c r="S272" s="66">
        <v>1</v>
      </c>
      <c r="T272" s="24" t="s">
        <v>1482</v>
      </c>
      <c r="U272" s="28">
        <v>0</v>
      </c>
      <c r="V272" s="1"/>
      <c r="W272" s="105">
        <f t="shared" si="60"/>
        <v>0</v>
      </c>
      <c r="Y272" s="105">
        <f t="shared" si="61"/>
        <v>1</v>
      </c>
      <c r="Z272" s="105">
        <f t="shared" si="61"/>
        <v>1</v>
      </c>
      <c r="AA272" s="105">
        <f t="shared" si="61"/>
        <v>0</v>
      </c>
      <c r="AB272" s="105">
        <f t="shared" si="61"/>
        <v>0</v>
      </c>
      <c r="AC272" s="105">
        <f t="shared" si="61"/>
        <v>0</v>
      </c>
      <c r="AD272" s="105">
        <f t="shared" si="61"/>
        <v>0</v>
      </c>
      <c r="AE272" s="105">
        <f t="shared" si="61"/>
        <v>0</v>
      </c>
      <c r="AF272" s="105">
        <f t="shared" si="61"/>
        <v>0</v>
      </c>
      <c r="AG272" s="105">
        <f t="shared" si="61"/>
        <v>0</v>
      </c>
      <c r="AH272" s="105">
        <f t="shared" si="61"/>
        <v>0</v>
      </c>
      <c r="AI272" s="105">
        <f t="shared" si="62"/>
        <v>0</v>
      </c>
      <c r="AJ272" s="105">
        <f t="shared" si="62"/>
        <v>0</v>
      </c>
      <c r="AK272" s="105">
        <f t="shared" si="62"/>
        <v>1</v>
      </c>
      <c r="AL272" s="105">
        <f t="shared" si="62"/>
        <v>1</v>
      </c>
      <c r="AM272" s="105">
        <f t="shared" si="62"/>
        <v>0</v>
      </c>
      <c r="AN272" s="105">
        <f t="shared" si="62"/>
        <v>1</v>
      </c>
      <c r="AO272" s="105">
        <f t="shared" si="62"/>
        <v>0</v>
      </c>
      <c r="AP272" s="105">
        <f t="shared" si="62"/>
        <v>0</v>
      </c>
      <c r="AQ272" s="105">
        <f t="shared" si="62"/>
        <v>0</v>
      </c>
      <c r="AS272" s="105"/>
    </row>
    <row r="273" spans="1:45" x14ac:dyDescent="0.25">
      <c r="A273" s="56" t="s">
        <v>1364</v>
      </c>
      <c r="B273" s="57" t="s">
        <v>1449</v>
      </c>
      <c r="C273" s="32" t="s">
        <v>1452</v>
      </c>
      <c r="D273" s="32" t="s">
        <v>1483</v>
      </c>
      <c r="E273" s="32" t="s">
        <v>1484</v>
      </c>
      <c r="F273" s="32">
        <v>2012</v>
      </c>
      <c r="G273" s="32" t="s">
        <v>1485</v>
      </c>
      <c r="H273" s="32">
        <v>17</v>
      </c>
      <c r="I273" s="58" t="s">
        <v>1486</v>
      </c>
      <c r="J273" s="59">
        <v>1</v>
      </c>
      <c r="K273" s="60"/>
      <c r="L273" s="60"/>
      <c r="M273" s="60"/>
      <c r="N273" s="61"/>
      <c r="O273" s="62"/>
      <c r="P273" s="63">
        <v>1</v>
      </c>
      <c r="Q273" s="64"/>
      <c r="R273" s="65"/>
      <c r="S273" s="66">
        <v>1</v>
      </c>
      <c r="T273" s="24" t="s">
        <v>1487</v>
      </c>
      <c r="U273" s="28">
        <v>0</v>
      </c>
      <c r="V273" s="1"/>
      <c r="W273" s="105">
        <f t="shared" si="60"/>
        <v>0</v>
      </c>
      <c r="Y273" s="105">
        <f t="shared" si="61"/>
        <v>0</v>
      </c>
      <c r="Z273" s="105">
        <f t="shared" si="61"/>
        <v>0</v>
      </c>
      <c r="AA273" s="105">
        <f t="shared" si="61"/>
        <v>0</v>
      </c>
      <c r="AB273" s="105">
        <f t="shared" si="61"/>
        <v>0</v>
      </c>
      <c r="AC273" s="105">
        <f t="shared" si="61"/>
        <v>0</v>
      </c>
      <c r="AD273" s="105">
        <f t="shared" si="61"/>
        <v>0</v>
      </c>
      <c r="AE273" s="105">
        <f t="shared" si="61"/>
        <v>0</v>
      </c>
      <c r="AF273" s="105">
        <f t="shared" si="61"/>
        <v>0</v>
      </c>
      <c r="AG273" s="105">
        <f t="shared" si="61"/>
        <v>0</v>
      </c>
      <c r="AH273" s="105">
        <f t="shared" si="61"/>
        <v>0</v>
      </c>
      <c r="AI273" s="105">
        <f t="shared" si="62"/>
        <v>0</v>
      </c>
      <c r="AJ273" s="105">
        <f t="shared" si="62"/>
        <v>0</v>
      </c>
      <c r="AK273" s="105">
        <f t="shared" si="62"/>
        <v>1</v>
      </c>
      <c r="AL273" s="105">
        <f t="shared" si="62"/>
        <v>0</v>
      </c>
      <c r="AM273" s="105">
        <f t="shared" si="62"/>
        <v>0</v>
      </c>
      <c r="AN273" s="105">
        <f t="shared" si="62"/>
        <v>1</v>
      </c>
      <c r="AO273" s="105">
        <f t="shared" si="62"/>
        <v>0</v>
      </c>
      <c r="AP273" s="105">
        <f t="shared" si="62"/>
        <v>0</v>
      </c>
      <c r="AQ273" s="105">
        <f t="shared" si="62"/>
        <v>0</v>
      </c>
      <c r="AS273" s="105"/>
    </row>
    <row r="274" spans="1:45" x14ac:dyDescent="0.25">
      <c r="A274" s="56" t="s">
        <v>1364</v>
      </c>
      <c r="B274" s="57" t="s">
        <v>1449</v>
      </c>
      <c r="C274" s="32" t="s">
        <v>1488</v>
      </c>
      <c r="D274" s="32" t="s">
        <v>1489</v>
      </c>
      <c r="E274" s="32" t="s">
        <v>1490</v>
      </c>
      <c r="F274" s="32">
        <v>2012</v>
      </c>
      <c r="G274" s="32" t="s">
        <v>1491</v>
      </c>
      <c r="H274" s="32">
        <v>16</v>
      </c>
      <c r="I274" s="58" t="s">
        <v>1492</v>
      </c>
      <c r="J274" s="59">
        <v>1</v>
      </c>
      <c r="K274" s="60"/>
      <c r="L274" s="60"/>
      <c r="M274" s="60"/>
      <c r="N274" s="61"/>
      <c r="O274" s="62"/>
      <c r="P274" s="63">
        <v>1</v>
      </c>
      <c r="Q274" s="64"/>
      <c r="R274" s="65"/>
      <c r="S274" s="66">
        <v>1</v>
      </c>
      <c r="T274" s="24" t="s">
        <v>1493</v>
      </c>
      <c r="U274" s="28">
        <v>0</v>
      </c>
      <c r="V274" s="1"/>
      <c r="W274" s="105">
        <f t="shared" si="60"/>
        <v>0</v>
      </c>
      <c r="Y274" s="105">
        <f t="shared" si="61"/>
        <v>1</v>
      </c>
      <c r="Z274" s="105">
        <f t="shared" si="61"/>
        <v>0</v>
      </c>
      <c r="AA274" s="105">
        <f t="shared" si="61"/>
        <v>0</v>
      </c>
      <c r="AB274" s="105">
        <f t="shared" si="61"/>
        <v>0</v>
      </c>
      <c r="AC274" s="105">
        <f t="shared" si="61"/>
        <v>0</v>
      </c>
      <c r="AD274" s="105">
        <f t="shared" si="61"/>
        <v>0</v>
      </c>
      <c r="AE274" s="105">
        <f t="shared" si="61"/>
        <v>0</v>
      </c>
      <c r="AF274" s="105">
        <f t="shared" si="61"/>
        <v>0</v>
      </c>
      <c r="AG274" s="105">
        <f t="shared" si="61"/>
        <v>0</v>
      </c>
      <c r="AH274" s="105">
        <f t="shared" si="61"/>
        <v>0</v>
      </c>
      <c r="AI274" s="105">
        <f t="shared" si="62"/>
        <v>1</v>
      </c>
      <c r="AJ274" s="105">
        <f t="shared" si="62"/>
        <v>0</v>
      </c>
      <c r="AK274" s="105">
        <f t="shared" si="62"/>
        <v>1</v>
      </c>
      <c r="AL274" s="105">
        <f t="shared" si="62"/>
        <v>0</v>
      </c>
      <c r="AM274" s="105">
        <f t="shared" si="62"/>
        <v>0</v>
      </c>
      <c r="AN274" s="105">
        <f t="shared" si="62"/>
        <v>1</v>
      </c>
      <c r="AO274" s="105">
        <f t="shared" si="62"/>
        <v>0</v>
      </c>
      <c r="AP274" s="105">
        <f t="shared" si="62"/>
        <v>0</v>
      </c>
      <c r="AQ274" s="105">
        <f t="shared" si="62"/>
        <v>0</v>
      </c>
      <c r="AS274" s="105"/>
    </row>
    <row r="275" spans="1:45" x14ac:dyDescent="0.25">
      <c r="A275" s="56" t="s">
        <v>1364</v>
      </c>
      <c r="B275" s="57" t="s">
        <v>1449</v>
      </c>
      <c r="C275" s="32" t="s">
        <v>1458</v>
      </c>
      <c r="D275" s="32" t="s">
        <v>1494</v>
      </c>
      <c r="E275" s="32" t="s">
        <v>1495</v>
      </c>
      <c r="F275" s="32">
        <v>2012</v>
      </c>
      <c r="G275" s="32" t="s">
        <v>1468</v>
      </c>
      <c r="H275" s="32">
        <v>16</v>
      </c>
      <c r="I275" s="58" t="s">
        <v>1496</v>
      </c>
      <c r="J275" s="59"/>
      <c r="K275" s="60">
        <v>1</v>
      </c>
      <c r="L275" s="60"/>
      <c r="M275" s="60"/>
      <c r="N275" s="61"/>
      <c r="O275" s="62"/>
      <c r="P275" s="63">
        <v>1</v>
      </c>
      <c r="Q275" s="64"/>
      <c r="R275" s="65"/>
      <c r="S275" s="66">
        <v>1</v>
      </c>
      <c r="T275" s="24" t="s">
        <v>1497</v>
      </c>
      <c r="U275" s="28">
        <v>0</v>
      </c>
      <c r="V275" s="1"/>
      <c r="W275" s="105">
        <f t="shared" si="60"/>
        <v>0</v>
      </c>
      <c r="Y275" s="105">
        <f t="shared" si="61"/>
        <v>1</v>
      </c>
      <c r="Z275" s="105">
        <f t="shared" si="61"/>
        <v>1</v>
      </c>
      <c r="AA275" s="105">
        <f t="shared" si="61"/>
        <v>0</v>
      </c>
      <c r="AB275" s="105">
        <f t="shared" si="61"/>
        <v>0</v>
      </c>
      <c r="AC275" s="105">
        <f t="shared" si="61"/>
        <v>0</v>
      </c>
      <c r="AD275" s="105">
        <f t="shared" si="61"/>
        <v>0</v>
      </c>
      <c r="AE275" s="105">
        <f t="shared" si="61"/>
        <v>0</v>
      </c>
      <c r="AF275" s="105">
        <f t="shared" si="61"/>
        <v>0</v>
      </c>
      <c r="AG275" s="105">
        <f t="shared" si="61"/>
        <v>0</v>
      </c>
      <c r="AH275" s="105">
        <f t="shared" si="61"/>
        <v>0</v>
      </c>
      <c r="AI275" s="105">
        <f t="shared" si="62"/>
        <v>0</v>
      </c>
      <c r="AJ275" s="105">
        <f t="shared" si="62"/>
        <v>0</v>
      </c>
      <c r="AK275" s="105">
        <f t="shared" si="62"/>
        <v>1</v>
      </c>
      <c r="AL275" s="105">
        <f t="shared" si="62"/>
        <v>1</v>
      </c>
      <c r="AM275" s="105">
        <f t="shared" si="62"/>
        <v>0</v>
      </c>
      <c r="AN275" s="105">
        <f t="shared" si="62"/>
        <v>1</v>
      </c>
      <c r="AO275" s="105">
        <f t="shared" si="62"/>
        <v>0</v>
      </c>
      <c r="AP275" s="105">
        <f t="shared" si="62"/>
        <v>0</v>
      </c>
      <c r="AQ275" s="105">
        <f t="shared" si="62"/>
        <v>0</v>
      </c>
      <c r="AS275" s="105"/>
    </row>
    <row r="276" spans="1:45" x14ac:dyDescent="0.25">
      <c r="A276" s="56" t="s">
        <v>1364</v>
      </c>
      <c r="B276" s="57" t="s">
        <v>1449</v>
      </c>
      <c r="C276" s="32" t="s">
        <v>1246</v>
      </c>
      <c r="D276" s="32" t="s">
        <v>1498</v>
      </c>
      <c r="E276" s="32" t="s">
        <v>1499</v>
      </c>
      <c r="F276" s="32">
        <v>2013</v>
      </c>
      <c r="G276" s="32" t="s">
        <v>1500</v>
      </c>
      <c r="H276" s="32">
        <v>15</v>
      </c>
      <c r="I276" s="58" t="s">
        <v>1501</v>
      </c>
      <c r="J276" s="59">
        <v>1</v>
      </c>
      <c r="K276" s="60"/>
      <c r="L276" s="60"/>
      <c r="M276" s="60"/>
      <c r="N276" s="61"/>
      <c r="O276" s="62"/>
      <c r="P276" s="63"/>
      <c r="Q276" s="64">
        <v>1</v>
      </c>
      <c r="R276" s="65"/>
      <c r="S276" s="66">
        <v>1</v>
      </c>
      <c r="T276" s="24" t="s">
        <v>1502</v>
      </c>
      <c r="U276" s="28">
        <v>0</v>
      </c>
      <c r="V276" s="1"/>
      <c r="W276" s="105">
        <f t="shared" si="60"/>
        <v>0</v>
      </c>
      <c r="Y276" s="105">
        <f t="shared" si="61"/>
        <v>0</v>
      </c>
      <c r="Z276" s="105">
        <f t="shared" si="61"/>
        <v>1</v>
      </c>
      <c r="AA276" s="105">
        <f t="shared" si="61"/>
        <v>0</v>
      </c>
      <c r="AB276" s="105">
        <f t="shared" si="61"/>
        <v>0</v>
      </c>
      <c r="AC276" s="105">
        <f t="shared" si="61"/>
        <v>0</v>
      </c>
      <c r="AD276" s="105">
        <f t="shared" si="61"/>
        <v>0</v>
      </c>
      <c r="AE276" s="105">
        <f t="shared" si="61"/>
        <v>0</v>
      </c>
      <c r="AF276" s="105">
        <f t="shared" si="61"/>
        <v>0</v>
      </c>
      <c r="AG276" s="105">
        <f t="shared" si="61"/>
        <v>0</v>
      </c>
      <c r="AH276" s="105">
        <f t="shared" si="61"/>
        <v>0</v>
      </c>
      <c r="AI276" s="105">
        <f t="shared" si="62"/>
        <v>0</v>
      </c>
      <c r="AJ276" s="105">
        <f t="shared" si="62"/>
        <v>0</v>
      </c>
      <c r="AK276" s="105">
        <f t="shared" si="62"/>
        <v>1</v>
      </c>
      <c r="AL276" s="105">
        <f t="shared" si="62"/>
        <v>0</v>
      </c>
      <c r="AM276" s="105">
        <f t="shared" si="62"/>
        <v>0</v>
      </c>
      <c r="AN276" s="105">
        <f t="shared" si="62"/>
        <v>1</v>
      </c>
      <c r="AO276" s="105">
        <f t="shared" si="62"/>
        <v>0</v>
      </c>
      <c r="AP276" s="105">
        <f t="shared" si="62"/>
        <v>0</v>
      </c>
      <c r="AQ276" s="105">
        <f t="shared" si="62"/>
        <v>0</v>
      </c>
      <c r="AS276" s="105"/>
    </row>
    <row r="277" spans="1:45" x14ac:dyDescent="0.25">
      <c r="A277" s="56" t="s">
        <v>1364</v>
      </c>
      <c r="B277" s="57" t="s">
        <v>1449</v>
      </c>
      <c r="C277" s="32" t="s">
        <v>1458</v>
      </c>
      <c r="D277" s="32" t="s">
        <v>1503</v>
      </c>
      <c r="E277" s="32" t="s">
        <v>1504</v>
      </c>
      <c r="F277" s="32">
        <v>2015</v>
      </c>
      <c r="G277" s="32" t="s">
        <v>1468</v>
      </c>
      <c r="H277" s="32">
        <v>14</v>
      </c>
      <c r="I277" s="58" t="s">
        <v>1505</v>
      </c>
      <c r="J277" s="59">
        <v>1</v>
      </c>
      <c r="K277" s="60"/>
      <c r="L277" s="60">
        <v>1</v>
      </c>
      <c r="M277" s="60"/>
      <c r="N277" s="61"/>
      <c r="O277" s="62"/>
      <c r="P277" s="63"/>
      <c r="Q277" s="64">
        <v>1</v>
      </c>
      <c r="R277" s="65"/>
      <c r="S277" s="66">
        <v>1</v>
      </c>
      <c r="T277" s="24" t="s">
        <v>1506</v>
      </c>
      <c r="U277" s="28">
        <v>0</v>
      </c>
      <c r="V277" s="1"/>
      <c r="W277" s="105">
        <f t="shared" si="60"/>
        <v>0</v>
      </c>
      <c r="Y277" s="105">
        <f t="shared" si="61"/>
        <v>1</v>
      </c>
      <c r="Z277" s="105">
        <f t="shared" si="61"/>
        <v>1</v>
      </c>
      <c r="AA277" s="105">
        <f t="shared" si="61"/>
        <v>0</v>
      </c>
      <c r="AB277" s="105">
        <f t="shared" si="61"/>
        <v>0</v>
      </c>
      <c r="AC277" s="105">
        <f t="shared" si="61"/>
        <v>0</v>
      </c>
      <c r="AD277" s="105">
        <f t="shared" si="61"/>
        <v>0</v>
      </c>
      <c r="AE277" s="105">
        <f t="shared" si="61"/>
        <v>0</v>
      </c>
      <c r="AF277" s="105">
        <f t="shared" si="61"/>
        <v>0</v>
      </c>
      <c r="AG277" s="105">
        <f t="shared" si="61"/>
        <v>0</v>
      </c>
      <c r="AH277" s="105">
        <f t="shared" si="61"/>
        <v>0</v>
      </c>
      <c r="AI277" s="105">
        <f t="shared" si="62"/>
        <v>0</v>
      </c>
      <c r="AJ277" s="105">
        <f t="shared" si="62"/>
        <v>0</v>
      </c>
      <c r="AK277" s="105">
        <f t="shared" si="62"/>
        <v>1</v>
      </c>
      <c r="AL277" s="105">
        <f t="shared" si="62"/>
        <v>1</v>
      </c>
      <c r="AM277" s="105">
        <f t="shared" si="62"/>
        <v>0</v>
      </c>
      <c r="AN277" s="105">
        <f t="shared" si="62"/>
        <v>1</v>
      </c>
      <c r="AO277" s="105">
        <f t="shared" si="62"/>
        <v>0</v>
      </c>
      <c r="AP277" s="105">
        <f t="shared" si="62"/>
        <v>0</v>
      </c>
      <c r="AQ277" s="105">
        <f t="shared" si="62"/>
        <v>0</v>
      </c>
      <c r="AS277" s="105"/>
    </row>
    <row r="278" spans="1:45" x14ac:dyDescent="0.25">
      <c r="A278" s="56" t="s">
        <v>1364</v>
      </c>
      <c r="B278" s="57" t="s">
        <v>1449</v>
      </c>
      <c r="C278" s="32" t="s">
        <v>1458</v>
      </c>
      <c r="D278" s="32" t="s">
        <v>1507</v>
      </c>
      <c r="E278" s="32" t="s">
        <v>1508</v>
      </c>
      <c r="F278" s="32">
        <v>2013</v>
      </c>
      <c r="G278" s="32" t="s">
        <v>1461</v>
      </c>
      <c r="H278" s="32">
        <v>14</v>
      </c>
      <c r="I278" s="58" t="s">
        <v>1509</v>
      </c>
      <c r="J278" s="59">
        <v>1</v>
      </c>
      <c r="K278" s="60">
        <v>1</v>
      </c>
      <c r="L278" s="60"/>
      <c r="M278" s="60"/>
      <c r="N278" s="61">
        <v>1</v>
      </c>
      <c r="O278" s="62"/>
      <c r="P278" s="63"/>
      <c r="Q278" s="64">
        <v>1</v>
      </c>
      <c r="R278" s="65"/>
      <c r="S278" s="66">
        <v>1</v>
      </c>
      <c r="T278" s="24" t="s">
        <v>1510</v>
      </c>
      <c r="U278" s="28">
        <v>0</v>
      </c>
      <c r="V278" s="1"/>
      <c r="W278" s="105">
        <f t="shared" si="60"/>
        <v>0</v>
      </c>
      <c r="Y278" s="105">
        <f t="shared" si="61"/>
        <v>1</v>
      </c>
      <c r="Z278" s="105">
        <f t="shared" si="61"/>
        <v>1</v>
      </c>
      <c r="AA278" s="105">
        <f t="shared" si="61"/>
        <v>0</v>
      </c>
      <c r="AB278" s="105">
        <f t="shared" si="61"/>
        <v>0</v>
      </c>
      <c r="AC278" s="105">
        <f t="shared" si="61"/>
        <v>0</v>
      </c>
      <c r="AD278" s="105">
        <f t="shared" si="61"/>
        <v>0</v>
      </c>
      <c r="AE278" s="105">
        <f t="shared" si="61"/>
        <v>0</v>
      </c>
      <c r="AF278" s="105">
        <f t="shared" si="61"/>
        <v>0</v>
      </c>
      <c r="AG278" s="105">
        <f t="shared" si="61"/>
        <v>0</v>
      </c>
      <c r="AH278" s="105">
        <f t="shared" si="61"/>
        <v>0</v>
      </c>
      <c r="AI278" s="105">
        <f t="shared" si="62"/>
        <v>0</v>
      </c>
      <c r="AJ278" s="105">
        <f t="shared" si="62"/>
        <v>0</v>
      </c>
      <c r="AK278" s="105">
        <f t="shared" si="62"/>
        <v>1</v>
      </c>
      <c r="AL278" s="105">
        <f t="shared" si="62"/>
        <v>1</v>
      </c>
      <c r="AM278" s="105">
        <f t="shared" si="62"/>
        <v>0</v>
      </c>
      <c r="AN278" s="105">
        <f t="shared" si="62"/>
        <v>1</v>
      </c>
      <c r="AO278" s="105">
        <f t="shared" si="62"/>
        <v>0</v>
      </c>
      <c r="AP278" s="105">
        <f t="shared" si="62"/>
        <v>0</v>
      </c>
      <c r="AQ278" s="105">
        <f t="shared" si="62"/>
        <v>0</v>
      </c>
      <c r="AS278" s="105"/>
    </row>
    <row r="279" spans="1:45" x14ac:dyDescent="0.25">
      <c r="A279" s="56" t="s">
        <v>1364</v>
      </c>
      <c r="B279" s="57" t="s">
        <v>1449</v>
      </c>
      <c r="C279" s="32" t="s">
        <v>1246</v>
      </c>
      <c r="D279" s="32" t="s">
        <v>1511</v>
      </c>
      <c r="E279" s="32" t="s">
        <v>1512</v>
      </c>
      <c r="F279" s="32">
        <v>2013</v>
      </c>
      <c r="G279" s="32" t="s">
        <v>1500</v>
      </c>
      <c r="H279" s="32">
        <v>14</v>
      </c>
      <c r="I279" s="58" t="s">
        <v>1513</v>
      </c>
      <c r="J279" s="59">
        <v>1</v>
      </c>
      <c r="K279" s="60">
        <v>1</v>
      </c>
      <c r="L279" s="60"/>
      <c r="M279" s="60"/>
      <c r="N279" s="61"/>
      <c r="O279" s="62"/>
      <c r="P279" s="63"/>
      <c r="Q279" s="64">
        <v>1</v>
      </c>
      <c r="R279" s="65"/>
      <c r="S279" s="66">
        <v>1</v>
      </c>
      <c r="T279" s="24" t="s">
        <v>1514</v>
      </c>
      <c r="U279" s="28">
        <v>0</v>
      </c>
      <c r="V279" s="1"/>
      <c r="W279" s="105">
        <f t="shared" si="60"/>
        <v>0</v>
      </c>
      <c r="Y279" s="105">
        <f t="shared" si="61"/>
        <v>0</v>
      </c>
      <c r="Z279" s="105">
        <f t="shared" si="61"/>
        <v>1</v>
      </c>
      <c r="AA279" s="105">
        <f t="shared" si="61"/>
        <v>0</v>
      </c>
      <c r="AB279" s="105">
        <f t="shared" si="61"/>
        <v>0</v>
      </c>
      <c r="AC279" s="105">
        <f t="shared" si="61"/>
        <v>0</v>
      </c>
      <c r="AD279" s="105">
        <f t="shared" si="61"/>
        <v>0</v>
      </c>
      <c r="AE279" s="105">
        <f t="shared" si="61"/>
        <v>0</v>
      </c>
      <c r="AF279" s="105">
        <f t="shared" si="61"/>
        <v>0</v>
      </c>
      <c r="AG279" s="105">
        <f t="shared" si="61"/>
        <v>0</v>
      </c>
      <c r="AH279" s="105">
        <f t="shared" si="61"/>
        <v>0</v>
      </c>
      <c r="AI279" s="105">
        <f t="shared" si="62"/>
        <v>0</v>
      </c>
      <c r="AJ279" s="105">
        <f t="shared" si="62"/>
        <v>0</v>
      </c>
      <c r="AK279" s="105">
        <f t="shared" si="62"/>
        <v>1</v>
      </c>
      <c r="AL279" s="105">
        <f t="shared" si="62"/>
        <v>0</v>
      </c>
      <c r="AM279" s="105">
        <f t="shared" si="62"/>
        <v>0</v>
      </c>
      <c r="AN279" s="105">
        <f t="shared" si="62"/>
        <v>1</v>
      </c>
      <c r="AO279" s="105">
        <f t="shared" si="62"/>
        <v>0</v>
      </c>
      <c r="AP279" s="105">
        <f t="shared" si="62"/>
        <v>0</v>
      </c>
      <c r="AQ279" s="105">
        <f t="shared" si="62"/>
        <v>0</v>
      </c>
      <c r="AS279" s="105"/>
    </row>
    <row r="280" spans="1:45" x14ac:dyDescent="0.25">
      <c r="A280" s="56" t="s">
        <v>1364</v>
      </c>
      <c r="B280" s="57" t="s">
        <v>1449</v>
      </c>
      <c r="C280" s="32" t="s">
        <v>1246</v>
      </c>
      <c r="D280" s="32" t="s">
        <v>1515</v>
      </c>
      <c r="E280" s="32" t="s">
        <v>1516</v>
      </c>
      <c r="F280" s="32">
        <v>2013</v>
      </c>
      <c r="G280" s="32" t="s">
        <v>1500</v>
      </c>
      <c r="H280" s="32">
        <v>14</v>
      </c>
      <c r="I280" s="58" t="s">
        <v>1517</v>
      </c>
      <c r="J280" s="59">
        <v>1</v>
      </c>
      <c r="K280" s="60"/>
      <c r="L280" s="60"/>
      <c r="M280" s="60"/>
      <c r="N280" s="61"/>
      <c r="O280" s="62"/>
      <c r="P280" s="63"/>
      <c r="Q280" s="64">
        <v>1</v>
      </c>
      <c r="R280" s="65"/>
      <c r="S280" s="66">
        <v>1</v>
      </c>
      <c r="T280" s="24" t="s">
        <v>1518</v>
      </c>
      <c r="U280" s="28">
        <v>0</v>
      </c>
      <c r="V280" s="1"/>
      <c r="W280" s="105">
        <f t="shared" si="60"/>
        <v>0</v>
      </c>
      <c r="Y280" s="105">
        <f t="shared" si="61"/>
        <v>0</v>
      </c>
      <c r="Z280" s="105">
        <f t="shared" si="61"/>
        <v>1</v>
      </c>
      <c r="AA280" s="105">
        <f t="shared" si="61"/>
        <v>0</v>
      </c>
      <c r="AB280" s="105">
        <f t="shared" si="61"/>
        <v>0</v>
      </c>
      <c r="AC280" s="105">
        <f t="shared" si="61"/>
        <v>0</v>
      </c>
      <c r="AD280" s="105">
        <f t="shared" si="61"/>
        <v>0</v>
      </c>
      <c r="AE280" s="105">
        <f t="shared" si="61"/>
        <v>0</v>
      </c>
      <c r="AF280" s="105">
        <f t="shared" si="61"/>
        <v>0</v>
      </c>
      <c r="AG280" s="105">
        <f t="shared" si="61"/>
        <v>0</v>
      </c>
      <c r="AH280" s="105">
        <f t="shared" si="61"/>
        <v>0</v>
      </c>
      <c r="AI280" s="105">
        <f t="shared" si="62"/>
        <v>0</v>
      </c>
      <c r="AJ280" s="105">
        <f t="shared" si="62"/>
        <v>0</v>
      </c>
      <c r="AK280" s="105">
        <f t="shared" si="62"/>
        <v>1</v>
      </c>
      <c r="AL280" s="105">
        <f t="shared" si="62"/>
        <v>0</v>
      </c>
      <c r="AM280" s="105">
        <f t="shared" si="62"/>
        <v>0</v>
      </c>
      <c r="AN280" s="105">
        <f t="shared" si="62"/>
        <v>1</v>
      </c>
      <c r="AO280" s="105">
        <f t="shared" si="62"/>
        <v>0</v>
      </c>
      <c r="AP280" s="105">
        <f t="shared" si="62"/>
        <v>0</v>
      </c>
      <c r="AQ280" s="105">
        <f t="shared" si="62"/>
        <v>0</v>
      </c>
      <c r="AS280" s="105"/>
    </row>
    <row r="281" spans="1:45" x14ac:dyDescent="0.25">
      <c r="A281" s="56" t="s">
        <v>1364</v>
      </c>
      <c r="B281" s="57" t="s">
        <v>1449</v>
      </c>
      <c r="C281" s="32" t="s">
        <v>1452</v>
      </c>
      <c r="D281" s="32" t="s">
        <v>1519</v>
      </c>
      <c r="E281" s="32" t="s">
        <v>1520</v>
      </c>
      <c r="F281" s="32">
        <v>2012</v>
      </c>
      <c r="G281" s="32" t="s">
        <v>1521</v>
      </c>
      <c r="H281" s="32">
        <v>14</v>
      </c>
      <c r="I281" s="58" t="s">
        <v>1522</v>
      </c>
      <c r="J281" s="59">
        <v>1</v>
      </c>
      <c r="K281" s="60">
        <v>1</v>
      </c>
      <c r="L281" s="60"/>
      <c r="M281" s="60"/>
      <c r="N281" s="61">
        <v>1</v>
      </c>
      <c r="O281" s="62"/>
      <c r="P281" s="63"/>
      <c r="Q281" s="64">
        <v>1</v>
      </c>
      <c r="R281" s="65"/>
      <c r="S281" s="66">
        <v>1</v>
      </c>
      <c r="T281" s="24" t="s">
        <v>1523</v>
      </c>
      <c r="U281" s="28">
        <v>0</v>
      </c>
      <c r="V281" s="1"/>
      <c r="W281" s="105">
        <f t="shared" si="60"/>
        <v>0</v>
      </c>
      <c r="Y281" s="105">
        <f t="shared" si="61"/>
        <v>0</v>
      </c>
      <c r="Z281" s="105">
        <f t="shared" si="61"/>
        <v>0</v>
      </c>
      <c r="AA281" s="105">
        <f t="shared" si="61"/>
        <v>0</v>
      </c>
      <c r="AB281" s="105">
        <f t="shared" si="61"/>
        <v>0</v>
      </c>
      <c r="AC281" s="105">
        <f t="shared" si="61"/>
        <v>0</v>
      </c>
      <c r="AD281" s="105">
        <f t="shared" si="61"/>
        <v>0</v>
      </c>
      <c r="AE281" s="105">
        <f t="shared" si="61"/>
        <v>0</v>
      </c>
      <c r="AF281" s="105">
        <f t="shared" si="61"/>
        <v>0</v>
      </c>
      <c r="AG281" s="105">
        <f t="shared" si="61"/>
        <v>0</v>
      </c>
      <c r="AH281" s="105">
        <f t="shared" si="61"/>
        <v>0</v>
      </c>
      <c r="AI281" s="105">
        <f t="shared" si="62"/>
        <v>0</v>
      </c>
      <c r="AJ281" s="105">
        <f t="shared" si="62"/>
        <v>0</v>
      </c>
      <c r="AK281" s="105">
        <f t="shared" si="62"/>
        <v>1</v>
      </c>
      <c r="AL281" s="105">
        <f t="shared" si="62"/>
        <v>0</v>
      </c>
      <c r="AM281" s="105">
        <f t="shared" si="62"/>
        <v>0</v>
      </c>
      <c r="AN281" s="105">
        <f t="shared" si="62"/>
        <v>1</v>
      </c>
      <c r="AO281" s="105">
        <f t="shared" si="62"/>
        <v>0</v>
      </c>
      <c r="AP281" s="105">
        <f t="shared" si="62"/>
        <v>0</v>
      </c>
      <c r="AQ281" s="105">
        <f t="shared" si="62"/>
        <v>0</v>
      </c>
      <c r="AS281" s="105"/>
    </row>
    <row r="282" spans="1:45" x14ac:dyDescent="0.25">
      <c r="A282" s="83" t="s">
        <v>1364</v>
      </c>
      <c r="B282" s="84" t="s">
        <v>1449</v>
      </c>
      <c r="C282" s="85" t="s">
        <v>1452</v>
      </c>
      <c r="D282" s="85" t="s">
        <v>1524</v>
      </c>
      <c r="E282" s="85" t="s">
        <v>1525</v>
      </c>
      <c r="F282" s="85">
        <v>2012</v>
      </c>
      <c r="G282" s="85" t="s">
        <v>1485</v>
      </c>
      <c r="H282" s="85">
        <v>14</v>
      </c>
      <c r="I282" s="86" t="s">
        <v>1526</v>
      </c>
      <c r="J282" s="87">
        <v>1</v>
      </c>
      <c r="K282" s="88"/>
      <c r="L282" s="88"/>
      <c r="M282" s="88"/>
      <c r="N282" s="89"/>
      <c r="O282" s="90"/>
      <c r="P282" s="91"/>
      <c r="Q282" s="92">
        <v>1</v>
      </c>
      <c r="R282" s="93"/>
      <c r="S282" s="94">
        <v>1</v>
      </c>
      <c r="T282" s="95" t="s">
        <v>1527</v>
      </c>
      <c r="U282" s="29">
        <v>0</v>
      </c>
      <c r="V282" s="1"/>
      <c r="W282" s="105">
        <f t="shared" si="60"/>
        <v>0</v>
      </c>
      <c r="Y282" s="105">
        <f t="shared" si="61"/>
        <v>0</v>
      </c>
      <c r="Z282" s="105">
        <f t="shared" si="61"/>
        <v>0</v>
      </c>
      <c r="AA282" s="105">
        <f t="shared" si="61"/>
        <v>0</v>
      </c>
      <c r="AB282" s="105">
        <f t="shared" si="61"/>
        <v>0</v>
      </c>
      <c r="AC282" s="105">
        <f t="shared" si="61"/>
        <v>0</v>
      </c>
      <c r="AD282" s="105">
        <f t="shared" si="61"/>
        <v>0</v>
      </c>
      <c r="AE282" s="105">
        <f t="shared" si="61"/>
        <v>0</v>
      </c>
      <c r="AF282" s="105">
        <f t="shared" si="61"/>
        <v>0</v>
      </c>
      <c r="AG282" s="105">
        <f t="shared" si="61"/>
        <v>0</v>
      </c>
      <c r="AH282" s="105">
        <f t="shared" si="61"/>
        <v>0</v>
      </c>
      <c r="AI282" s="105">
        <f t="shared" si="62"/>
        <v>0</v>
      </c>
      <c r="AJ282" s="105">
        <f t="shared" si="62"/>
        <v>0</v>
      </c>
      <c r="AK282" s="105">
        <f t="shared" si="62"/>
        <v>1</v>
      </c>
      <c r="AL282" s="105">
        <f t="shared" si="62"/>
        <v>0</v>
      </c>
      <c r="AM282" s="105">
        <f t="shared" si="62"/>
        <v>0</v>
      </c>
      <c r="AN282" s="105">
        <f t="shared" si="62"/>
        <v>1</v>
      </c>
      <c r="AO282" s="105">
        <f t="shared" si="62"/>
        <v>0</v>
      </c>
      <c r="AP282" s="105">
        <f t="shared" si="62"/>
        <v>0</v>
      </c>
      <c r="AQ282" s="105">
        <f t="shared" si="62"/>
        <v>0</v>
      </c>
      <c r="AS282" s="105"/>
    </row>
    <row r="283" spans="1:45" x14ac:dyDescent="0.25">
      <c r="A283" s="21"/>
      <c r="B283" s="11"/>
      <c r="C283" s="12"/>
      <c r="D283" s="12"/>
      <c r="E283" s="12"/>
      <c r="F283" s="12"/>
      <c r="G283" s="12"/>
      <c r="H283" s="12"/>
      <c r="I283" s="13"/>
      <c r="J283" s="2">
        <f t="shared" ref="J283:S283" si="63">SUM(J3:J282)</f>
        <v>119</v>
      </c>
      <c r="K283" s="2">
        <f t="shared" si="63"/>
        <v>98</v>
      </c>
      <c r="L283" s="2">
        <f t="shared" si="63"/>
        <v>50</v>
      </c>
      <c r="M283" s="2">
        <f t="shared" si="63"/>
        <v>17</v>
      </c>
      <c r="N283" s="2">
        <f t="shared" si="63"/>
        <v>45</v>
      </c>
      <c r="O283" s="5">
        <f t="shared" si="63"/>
        <v>21</v>
      </c>
      <c r="P283" s="6">
        <f t="shared" si="63"/>
        <v>151</v>
      </c>
      <c r="Q283" s="7">
        <f t="shared" si="63"/>
        <v>102</v>
      </c>
      <c r="R283" s="97">
        <f t="shared" si="63"/>
        <v>35</v>
      </c>
      <c r="S283" s="98">
        <f t="shared" si="63"/>
        <v>245</v>
      </c>
      <c r="T283" s="179" t="s">
        <v>1671</v>
      </c>
      <c r="U283" s="180">
        <f>COUNT(U3:U282)</f>
        <v>280</v>
      </c>
      <c r="W283">
        <f>SUM(W3:W282)</f>
        <v>22</v>
      </c>
      <c r="Y283" s="21">
        <f t="shared" ref="Y283:AQ283" si="64">SUM(Y3:Y282)</f>
        <v>27</v>
      </c>
      <c r="Z283" s="21">
        <f t="shared" si="64"/>
        <v>36</v>
      </c>
      <c r="AA283" s="21">
        <f t="shared" si="64"/>
        <v>21</v>
      </c>
      <c r="AB283" s="21">
        <f t="shared" si="64"/>
        <v>22</v>
      </c>
      <c r="AC283" s="21">
        <f t="shared" si="64"/>
        <v>28</v>
      </c>
      <c r="AD283" s="21">
        <f t="shared" si="64"/>
        <v>33</v>
      </c>
      <c r="AE283" s="21">
        <f t="shared" si="64"/>
        <v>22</v>
      </c>
      <c r="AF283" s="21">
        <f t="shared" si="64"/>
        <v>43</v>
      </c>
      <c r="AG283" s="21">
        <f t="shared" si="64"/>
        <v>18</v>
      </c>
      <c r="AH283" s="21">
        <f t="shared" si="64"/>
        <v>36</v>
      </c>
      <c r="AI283" s="21">
        <f t="shared" si="64"/>
        <v>65</v>
      </c>
      <c r="AJ283" s="21">
        <f t="shared" si="64"/>
        <v>78</v>
      </c>
      <c r="AK283" s="21">
        <f t="shared" si="64"/>
        <v>21</v>
      </c>
      <c r="AL283" s="21">
        <f t="shared" si="64"/>
        <v>40</v>
      </c>
      <c r="AM283" s="21">
        <f t="shared" si="64"/>
        <v>18</v>
      </c>
      <c r="AN283" s="21">
        <f t="shared" si="64"/>
        <v>64</v>
      </c>
      <c r="AO283" s="21">
        <f t="shared" si="64"/>
        <v>19</v>
      </c>
      <c r="AP283" s="21">
        <f t="shared" si="64"/>
        <v>23</v>
      </c>
      <c r="AQ283" s="21">
        <f t="shared" si="64"/>
        <v>21</v>
      </c>
      <c r="AR283" s="109">
        <f>SUM(Y283:AQ283)</f>
        <v>635</v>
      </c>
    </row>
    <row r="284" spans="1:45" x14ac:dyDescent="0.25">
      <c r="A284" s="21"/>
      <c r="B284" s="11"/>
      <c r="C284" s="12"/>
      <c r="D284" s="12"/>
      <c r="E284" s="12"/>
      <c r="F284" s="12"/>
      <c r="G284" s="12"/>
      <c r="H284" s="12"/>
      <c r="I284" s="13"/>
      <c r="J284" s="2"/>
      <c r="K284" s="2"/>
      <c r="L284" s="2"/>
      <c r="M284" s="2"/>
      <c r="N284" s="2"/>
      <c r="O284" s="2"/>
      <c r="P284" s="2"/>
      <c r="Q284" s="2"/>
      <c r="R284" s="2"/>
      <c r="S284" s="2"/>
      <c r="T284" s="26"/>
    </row>
    <row r="285" spans="1:45" x14ac:dyDescent="0.25">
      <c r="A285" s="21"/>
      <c r="B285" s="11"/>
      <c r="C285" s="12"/>
      <c r="D285" s="12"/>
      <c r="E285" s="12"/>
      <c r="F285" s="12"/>
      <c r="G285" s="12"/>
      <c r="H285" s="12"/>
      <c r="I285" s="13"/>
      <c r="J285" s="2"/>
      <c r="K285" s="2"/>
      <c r="L285" s="2"/>
      <c r="M285" s="2"/>
      <c r="N285" s="2"/>
      <c r="O285" s="5"/>
      <c r="P285" s="6"/>
      <c r="Q285" s="7"/>
      <c r="R285" s="17"/>
      <c r="S285" s="18"/>
      <c r="T285" s="26"/>
      <c r="Z285" s="105"/>
      <c r="AA285" s="105"/>
      <c r="AB285" s="105"/>
      <c r="AC285" s="105"/>
      <c r="AD285" s="105"/>
      <c r="AE285" s="105"/>
      <c r="AF285" s="105"/>
      <c r="AG285" s="105"/>
      <c r="AH285" s="105"/>
      <c r="AI285" s="105"/>
      <c r="AJ285" s="105"/>
      <c r="AK285" s="105"/>
      <c r="AL285" s="105"/>
      <c r="AM285" s="105"/>
      <c r="AN285" s="105"/>
      <c r="AO285" s="105"/>
      <c r="AP285" s="105"/>
      <c r="AQ285" s="105"/>
    </row>
    <row r="286" spans="1:45" x14ac:dyDescent="0.25">
      <c r="A286" s="21"/>
      <c r="B286" s="11"/>
      <c r="C286" s="12"/>
      <c r="D286" s="12"/>
      <c r="E286" s="12"/>
      <c r="F286" s="12"/>
      <c r="G286" s="12"/>
      <c r="H286" s="12"/>
      <c r="I286" s="13"/>
      <c r="J286" s="2"/>
      <c r="K286" s="2"/>
      <c r="L286" s="2"/>
      <c r="M286" s="2"/>
      <c r="N286" s="2"/>
      <c r="O286" s="5"/>
      <c r="P286" s="6"/>
      <c r="Q286" s="7"/>
      <c r="R286" s="17"/>
      <c r="S286" s="18"/>
      <c r="T286" s="26"/>
    </row>
    <row r="287" spans="1:45" x14ac:dyDescent="0.25">
      <c r="A287" s="21"/>
      <c r="B287" s="11"/>
      <c r="C287" s="12"/>
      <c r="D287" s="12"/>
      <c r="E287" s="12"/>
      <c r="F287" s="12"/>
      <c r="G287" s="12"/>
      <c r="H287" s="12"/>
      <c r="I287" s="13"/>
      <c r="J287" s="2"/>
      <c r="K287" s="2"/>
      <c r="L287" s="2"/>
      <c r="M287" s="2"/>
      <c r="N287" s="2"/>
      <c r="O287" s="5"/>
      <c r="P287" s="6"/>
      <c r="Q287" s="7"/>
      <c r="R287" s="17"/>
      <c r="S287" s="18"/>
      <c r="T287" s="26"/>
    </row>
    <row r="288" spans="1:45" x14ac:dyDescent="0.25">
      <c r="A288" s="21"/>
      <c r="B288" s="11"/>
      <c r="C288" s="12"/>
      <c r="D288" s="12"/>
      <c r="E288" s="12"/>
      <c r="F288" s="12"/>
      <c r="G288" s="12"/>
      <c r="H288" s="12"/>
      <c r="I288" s="13"/>
      <c r="J288" s="2"/>
      <c r="K288" s="2"/>
      <c r="L288" s="2"/>
      <c r="M288" s="2"/>
      <c r="N288" s="2"/>
      <c r="O288" s="5"/>
      <c r="P288" s="6"/>
      <c r="Q288" s="7"/>
      <c r="R288" s="17"/>
      <c r="S288" s="18"/>
      <c r="T288" s="26"/>
    </row>
    <row r="289" spans="1:20" x14ac:dyDescent="0.25">
      <c r="A289" s="21"/>
      <c r="B289" s="11"/>
      <c r="C289" s="12"/>
      <c r="D289" s="12"/>
      <c r="E289" s="12"/>
      <c r="F289" s="12"/>
      <c r="G289" s="12"/>
      <c r="H289" s="12"/>
      <c r="I289" s="13"/>
      <c r="J289" s="2"/>
      <c r="K289" s="2"/>
      <c r="L289" s="2"/>
      <c r="M289" s="2"/>
      <c r="N289" s="2"/>
      <c r="O289" s="5"/>
      <c r="P289" s="6"/>
      <c r="Q289" s="7"/>
      <c r="R289" s="17"/>
      <c r="S289" s="18"/>
      <c r="T289" s="26"/>
    </row>
    <row r="290" spans="1:20" x14ac:dyDescent="0.25">
      <c r="A290" s="21"/>
      <c r="B290" s="11"/>
      <c r="C290" s="12"/>
      <c r="D290" s="12"/>
      <c r="E290" s="12"/>
      <c r="F290" s="12"/>
      <c r="G290" s="12"/>
      <c r="H290" s="12"/>
      <c r="I290" s="13"/>
      <c r="J290" s="2"/>
      <c r="K290" s="2"/>
      <c r="L290" s="2"/>
      <c r="M290" s="2"/>
      <c r="N290" s="2"/>
      <c r="O290" s="5"/>
      <c r="P290" s="6"/>
      <c r="Q290" s="7"/>
      <c r="R290" s="17"/>
      <c r="S290" s="18"/>
      <c r="T290" s="26"/>
    </row>
    <row r="291" spans="1:20" x14ac:dyDescent="0.25">
      <c r="A291" s="21"/>
      <c r="B291" s="11"/>
      <c r="C291" s="12"/>
      <c r="D291" s="12"/>
      <c r="E291" s="12"/>
      <c r="F291" s="12"/>
      <c r="G291" s="12"/>
      <c r="H291" s="12"/>
      <c r="I291" s="13"/>
      <c r="J291" s="2"/>
      <c r="K291" s="2"/>
      <c r="L291" s="2"/>
      <c r="M291" s="2"/>
      <c r="N291" s="2"/>
      <c r="O291" s="5"/>
      <c r="P291" s="6"/>
      <c r="Q291" s="7"/>
      <c r="R291" s="17"/>
      <c r="S291" s="18"/>
      <c r="T291" s="26"/>
    </row>
    <row r="292" spans="1:20" x14ac:dyDescent="0.25">
      <c r="A292" s="21"/>
      <c r="B292" s="11"/>
      <c r="C292" s="12"/>
      <c r="D292" s="12"/>
      <c r="E292" s="12"/>
      <c r="F292" s="12"/>
      <c r="G292" s="12"/>
      <c r="H292" s="12"/>
      <c r="I292" s="13"/>
      <c r="J292" s="2"/>
      <c r="K292" s="2"/>
      <c r="L292" s="2"/>
      <c r="M292" s="2"/>
      <c r="N292" s="2"/>
      <c r="O292" s="5"/>
      <c r="P292" s="6"/>
      <c r="Q292" s="7"/>
      <c r="R292" s="17"/>
      <c r="S292" s="18"/>
      <c r="T292" s="26"/>
    </row>
    <row r="293" spans="1:20" x14ac:dyDescent="0.25">
      <c r="A293" s="21"/>
      <c r="B293" s="11"/>
      <c r="C293" s="12"/>
      <c r="D293" s="12"/>
      <c r="E293" s="12"/>
      <c r="F293" s="12"/>
      <c r="G293" s="12"/>
      <c r="H293" s="12"/>
      <c r="I293" s="13"/>
      <c r="J293" s="2"/>
      <c r="K293" s="2"/>
      <c r="L293" s="2"/>
      <c r="M293" s="2"/>
      <c r="N293" s="2"/>
      <c r="O293" s="5"/>
      <c r="P293" s="6"/>
      <c r="Q293" s="7"/>
      <c r="R293" s="17"/>
      <c r="S293" s="18"/>
      <c r="T293" s="26"/>
    </row>
    <row r="294" spans="1:20" x14ac:dyDescent="0.25">
      <c r="A294" s="21"/>
      <c r="B294" s="11"/>
      <c r="C294" s="12"/>
      <c r="D294" s="12"/>
      <c r="E294" s="12"/>
      <c r="F294" s="12"/>
      <c r="G294" s="12"/>
      <c r="H294" s="12"/>
      <c r="I294" s="13"/>
      <c r="J294" s="2"/>
      <c r="K294" s="2"/>
      <c r="L294" s="2"/>
      <c r="M294" s="2"/>
      <c r="N294" s="2"/>
      <c r="O294" s="5"/>
      <c r="P294" s="6"/>
      <c r="Q294" s="7"/>
      <c r="R294" s="17"/>
      <c r="S294" s="18"/>
      <c r="T294" s="26"/>
    </row>
    <row r="295" spans="1:20" x14ac:dyDescent="0.25">
      <c r="A295" s="21"/>
      <c r="B295" s="11"/>
      <c r="C295" s="12"/>
      <c r="D295" s="12"/>
      <c r="E295" s="12"/>
      <c r="F295" s="12"/>
      <c r="G295" s="12"/>
      <c r="H295" s="12"/>
      <c r="I295" s="13"/>
      <c r="J295" s="2"/>
      <c r="K295" s="2"/>
      <c r="L295" s="2"/>
      <c r="M295" s="2"/>
      <c r="N295" s="2"/>
      <c r="O295" s="5"/>
      <c r="P295" s="6"/>
      <c r="Q295" s="7"/>
      <c r="R295" s="17"/>
      <c r="S295" s="18"/>
      <c r="T295" s="26"/>
    </row>
    <row r="296" spans="1:20" x14ac:dyDescent="0.25">
      <c r="A296" s="21"/>
      <c r="B296" s="11"/>
      <c r="C296" s="12"/>
      <c r="D296" s="12"/>
      <c r="E296" s="12"/>
      <c r="F296" s="12"/>
      <c r="G296" s="12"/>
      <c r="H296" s="12"/>
      <c r="I296" s="13"/>
      <c r="J296" s="2"/>
      <c r="K296" s="2"/>
      <c r="L296" s="2"/>
      <c r="M296" s="2"/>
      <c r="N296" s="2"/>
      <c r="O296" s="5"/>
      <c r="P296" s="6"/>
      <c r="Q296" s="7"/>
      <c r="R296" s="17"/>
      <c r="S296" s="18"/>
      <c r="T296" s="26"/>
    </row>
    <row r="297" spans="1:20" x14ac:dyDescent="0.25">
      <c r="A297" s="21"/>
      <c r="B297" s="11"/>
      <c r="C297" s="12"/>
      <c r="D297" s="12"/>
      <c r="E297" s="12"/>
      <c r="F297" s="12"/>
      <c r="G297" s="12"/>
      <c r="H297" s="12"/>
      <c r="I297" s="13"/>
      <c r="J297" s="2"/>
      <c r="K297" s="2"/>
      <c r="L297" s="2"/>
      <c r="M297" s="2"/>
      <c r="N297" s="2"/>
      <c r="O297" s="5"/>
      <c r="P297" s="6"/>
      <c r="Q297" s="7"/>
      <c r="R297" s="17"/>
      <c r="S297" s="18"/>
      <c r="T297" s="26"/>
    </row>
    <row r="298" spans="1:20" x14ac:dyDescent="0.25">
      <c r="A298" s="21"/>
      <c r="B298" s="11"/>
      <c r="C298" s="12"/>
      <c r="D298" s="12"/>
      <c r="E298" s="12"/>
      <c r="F298" s="12"/>
      <c r="G298" s="12"/>
      <c r="H298" s="12"/>
      <c r="I298" s="13"/>
      <c r="J298" s="2"/>
      <c r="K298" s="2"/>
      <c r="L298" s="2"/>
      <c r="M298" s="2"/>
      <c r="N298" s="2"/>
      <c r="O298" s="5"/>
      <c r="P298" s="6"/>
      <c r="Q298" s="7"/>
      <c r="R298" s="17"/>
      <c r="S298" s="18"/>
      <c r="T298" s="26"/>
    </row>
    <row r="299" spans="1:20" x14ac:dyDescent="0.25">
      <c r="A299" s="21"/>
      <c r="B299" s="11"/>
      <c r="C299" s="12"/>
      <c r="D299" s="12"/>
      <c r="E299" s="12"/>
      <c r="F299" s="12"/>
      <c r="G299" s="12"/>
      <c r="H299" s="12"/>
      <c r="I299" s="13"/>
      <c r="J299" s="2"/>
      <c r="K299" s="2"/>
      <c r="L299" s="2"/>
      <c r="M299" s="2"/>
      <c r="N299" s="2"/>
      <c r="O299" s="5"/>
      <c r="P299" s="6"/>
      <c r="Q299" s="7"/>
      <c r="R299" s="17"/>
      <c r="S299" s="18"/>
      <c r="T299" s="26"/>
    </row>
    <row r="300" spans="1:20" x14ac:dyDescent="0.25">
      <c r="A300" s="21"/>
      <c r="B300" s="11"/>
      <c r="C300" s="12"/>
      <c r="D300" s="12"/>
      <c r="E300" s="12"/>
      <c r="F300" s="12"/>
      <c r="G300" s="12"/>
      <c r="H300" s="12"/>
      <c r="I300" s="13"/>
      <c r="J300" s="2"/>
      <c r="K300" s="2"/>
      <c r="L300" s="2"/>
      <c r="M300" s="2"/>
      <c r="N300" s="2"/>
      <c r="O300" s="5"/>
      <c r="P300" s="6"/>
      <c r="Q300" s="7"/>
      <c r="R300" s="17"/>
      <c r="S300" s="18"/>
      <c r="T300" s="26"/>
    </row>
    <row r="301" spans="1:20" x14ac:dyDescent="0.25">
      <c r="A301" s="21"/>
      <c r="B301" s="11"/>
      <c r="C301" s="12"/>
      <c r="D301" s="12"/>
      <c r="E301" s="12"/>
      <c r="F301" s="12"/>
      <c r="G301" s="12"/>
      <c r="H301" s="12"/>
      <c r="I301" s="13"/>
      <c r="J301" s="2"/>
      <c r="K301" s="2"/>
      <c r="L301" s="2"/>
      <c r="M301" s="2"/>
      <c r="N301" s="2"/>
      <c r="O301" s="5"/>
      <c r="P301" s="6"/>
      <c r="Q301" s="7"/>
      <c r="R301" s="17"/>
      <c r="S301" s="18"/>
      <c r="T301" s="26"/>
    </row>
    <row r="302" spans="1:20" x14ac:dyDescent="0.25">
      <c r="A302" s="21"/>
      <c r="B302" s="11"/>
      <c r="C302" s="12"/>
      <c r="D302" s="12"/>
      <c r="E302" s="12"/>
      <c r="F302" s="12"/>
      <c r="G302" s="12"/>
      <c r="H302" s="12"/>
      <c r="I302" s="13"/>
      <c r="J302" s="2"/>
      <c r="K302" s="2"/>
      <c r="L302" s="2"/>
      <c r="M302" s="2"/>
      <c r="N302" s="2"/>
      <c r="O302" s="5"/>
      <c r="P302" s="6"/>
      <c r="Q302" s="7"/>
      <c r="R302" s="17"/>
      <c r="S302" s="18"/>
      <c r="T302" s="26"/>
    </row>
    <row r="303" spans="1:20" x14ac:dyDescent="0.25">
      <c r="A303" s="21"/>
      <c r="B303" s="11"/>
      <c r="C303" s="12"/>
      <c r="D303" s="12"/>
      <c r="E303" s="12"/>
      <c r="F303" s="12"/>
      <c r="G303" s="12"/>
      <c r="H303" s="12"/>
      <c r="I303" s="13"/>
      <c r="J303" s="2"/>
      <c r="K303" s="2"/>
      <c r="L303" s="2"/>
      <c r="M303" s="2"/>
      <c r="N303" s="2"/>
      <c r="O303" s="5"/>
      <c r="P303" s="6"/>
      <c r="Q303" s="7"/>
      <c r="R303" s="17"/>
      <c r="S303" s="18"/>
      <c r="T303" s="26"/>
    </row>
    <row r="304" spans="1:20" x14ac:dyDescent="0.25">
      <c r="A304" s="21"/>
      <c r="B304" s="11"/>
      <c r="C304" s="12"/>
      <c r="D304" s="12"/>
      <c r="E304" s="12"/>
      <c r="F304" s="12"/>
      <c r="G304" s="12"/>
      <c r="H304" s="12"/>
      <c r="I304" s="13"/>
      <c r="J304" s="2"/>
      <c r="K304" s="2"/>
      <c r="L304" s="2"/>
      <c r="M304" s="2"/>
      <c r="N304" s="2"/>
      <c r="O304" s="5"/>
      <c r="P304" s="6"/>
      <c r="Q304" s="7"/>
      <c r="R304" s="17"/>
      <c r="S304" s="18"/>
      <c r="T304" s="26"/>
    </row>
    <row r="305" spans="1:20" x14ac:dyDescent="0.25">
      <c r="A305" s="21"/>
      <c r="B305" s="11"/>
      <c r="C305" s="12"/>
      <c r="D305" s="12"/>
      <c r="E305" s="12"/>
      <c r="F305" s="12"/>
      <c r="G305" s="12"/>
      <c r="H305" s="12"/>
      <c r="I305" s="13"/>
      <c r="J305" s="2"/>
      <c r="K305" s="2"/>
      <c r="L305" s="2"/>
      <c r="M305" s="2"/>
      <c r="N305" s="2"/>
      <c r="O305" s="5"/>
      <c r="P305" s="6"/>
      <c r="Q305" s="7"/>
      <c r="R305" s="17"/>
      <c r="S305" s="18"/>
      <c r="T305" s="26"/>
    </row>
    <row r="306" spans="1:20" x14ac:dyDescent="0.25">
      <c r="A306" s="21"/>
      <c r="B306" s="11"/>
      <c r="C306" s="12"/>
      <c r="D306" s="12"/>
      <c r="E306" s="12"/>
      <c r="F306" s="12"/>
      <c r="G306" s="12"/>
      <c r="H306" s="12"/>
      <c r="I306" s="13"/>
      <c r="J306" s="2"/>
      <c r="K306" s="2"/>
      <c r="L306" s="2"/>
      <c r="M306" s="2"/>
      <c r="N306" s="2"/>
      <c r="O306" s="5"/>
      <c r="P306" s="6"/>
      <c r="Q306" s="7"/>
      <c r="R306" s="17"/>
      <c r="S306" s="18"/>
      <c r="T306" s="26"/>
    </row>
    <row r="307" spans="1:20" x14ac:dyDescent="0.25">
      <c r="A307" s="21"/>
      <c r="B307" s="11"/>
      <c r="C307" s="12"/>
      <c r="D307" s="12"/>
      <c r="E307" s="12"/>
      <c r="F307" s="12"/>
      <c r="G307" s="12"/>
      <c r="H307" s="12"/>
      <c r="I307" s="13"/>
      <c r="J307" s="2"/>
      <c r="K307" s="2"/>
      <c r="L307" s="2"/>
      <c r="M307" s="2"/>
      <c r="N307" s="2"/>
      <c r="O307" s="5"/>
      <c r="P307" s="6"/>
      <c r="Q307" s="7"/>
      <c r="R307" s="17"/>
      <c r="S307" s="18"/>
      <c r="T307" s="26"/>
    </row>
    <row r="308" spans="1:20" x14ac:dyDescent="0.25">
      <c r="A308" s="21"/>
      <c r="B308" s="11"/>
      <c r="C308" s="12"/>
      <c r="D308" s="12"/>
      <c r="E308" s="12"/>
      <c r="F308" s="12"/>
      <c r="G308" s="12"/>
      <c r="H308" s="12"/>
      <c r="I308" s="13"/>
      <c r="J308" s="2"/>
      <c r="K308" s="2"/>
      <c r="L308" s="2"/>
      <c r="M308" s="2"/>
      <c r="N308" s="2"/>
      <c r="O308" s="5"/>
      <c r="P308" s="6"/>
      <c r="Q308" s="7"/>
      <c r="R308" s="17"/>
      <c r="S308" s="18"/>
      <c r="T308" s="26"/>
    </row>
    <row r="309" spans="1:20" x14ac:dyDescent="0.25">
      <c r="A309" s="21"/>
      <c r="B309" s="11"/>
      <c r="C309" s="12"/>
      <c r="D309" s="12"/>
      <c r="E309" s="12"/>
      <c r="F309" s="12"/>
      <c r="G309" s="12"/>
      <c r="H309" s="12"/>
      <c r="I309" s="13"/>
      <c r="J309" s="2"/>
      <c r="K309" s="2"/>
      <c r="L309" s="2"/>
      <c r="M309" s="2"/>
      <c r="N309" s="2"/>
      <c r="O309" s="5"/>
      <c r="P309" s="6"/>
      <c r="Q309" s="7"/>
      <c r="R309" s="17"/>
      <c r="S309" s="18"/>
      <c r="T309" s="26"/>
    </row>
    <row r="310" spans="1:20" x14ac:dyDescent="0.25">
      <c r="A310" s="21"/>
      <c r="B310" s="11"/>
      <c r="C310" s="12"/>
      <c r="D310" s="12"/>
      <c r="E310" s="12"/>
      <c r="F310" s="12"/>
      <c r="G310" s="12"/>
      <c r="H310" s="12"/>
      <c r="I310" s="13"/>
      <c r="J310" s="2"/>
      <c r="K310" s="2"/>
      <c r="L310" s="2"/>
      <c r="M310" s="2"/>
      <c r="N310" s="2"/>
      <c r="O310" s="5"/>
      <c r="P310" s="6"/>
      <c r="Q310" s="7"/>
      <c r="R310" s="17"/>
      <c r="S310" s="18"/>
      <c r="T310" s="26"/>
    </row>
    <row r="311" spans="1:20" x14ac:dyDescent="0.25">
      <c r="A311" s="21"/>
      <c r="B311" s="11"/>
      <c r="C311" s="12"/>
      <c r="D311" s="12"/>
      <c r="E311" s="12"/>
      <c r="F311" s="12"/>
      <c r="G311" s="12"/>
      <c r="H311" s="12"/>
      <c r="I311" s="13"/>
      <c r="J311" s="2"/>
      <c r="K311" s="2"/>
      <c r="L311" s="2"/>
      <c r="M311" s="2"/>
      <c r="N311" s="2"/>
      <c r="O311" s="5"/>
      <c r="P311" s="6"/>
      <c r="Q311" s="7"/>
      <c r="R311" s="17"/>
      <c r="S311" s="18"/>
      <c r="T311" s="26"/>
    </row>
    <row r="312" spans="1:20" x14ac:dyDescent="0.25">
      <c r="A312" s="21"/>
      <c r="B312" s="11"/>
      <c r="C312" s="12"/>
      <c r="D312" s="12"/>
      <c r="E312" s="12"/>
      <c r="F312" s="12"/>
      <c r="G312" s="12"/>
      <c r="H312" s="12"/>
      <c r="I312" s="13"/>
      <c r="J312" s="2"/>
      <c r="K312" s="2"/>
      <c r="L312" s="2"/>
      <c r="M312" s="2"/>
      <c r="N312" s="2"/>
      <c r="O312" s="5"/>
      <c r="P312" s="6"/>
      <c r="Q312" s="7"/>
      <c r="R312" s="17"/>
      <c r="S312" s="18"/>
      <c r="T312" s="26"/>
    </row>
    <row r="313" spans="1:20" x14ac:dyDescent="0.25">
      <c r="A313" s="21"/>
      <c r="B313" s="11"/>
      <c r="C313" s="12"/>
      <c r="D313" s="12"/>
      <c r="E313" s="12"/>
      <c r="F313" s="12"/>
      <c r="G313" s="12"/>
      <c r="H313" s="12"/>
      <c r="I313" s="13"/>
      <c r="J313" s="2"/>
      <c r="K313" s="2"/>
      <c r="L313" s="2"/>
      <c r="M313" s="2"/>
      <c r="N313" s="2"/>
      <c r="O313" s="5"/>
      <c r="P313" s="6"/>
      <c r="Q313" s="7"/>
      <c r="R313" s="17"/>
      <c r="S313" s="18"/>
      <c r="T313" s="26"/>
    </row>
    <row r="314" spans="1:20" x14ac:dyDescent="0.25">
      <c r="A314" s="21"/>
      <c r="B314" s="11"/>
      <c r="C314" s="12"/>
      <c r="D314" s="12"/>
      <c r="E314" s="12"/>
      <c r="F314" s="12"/>
      <c r="G314" s="12"/>
      <c r="H314" s="12"/>
      <c r="I314" s="13"/>
      <c r="J314" s="2"/>
      <c r="K314" s="2"/>
      <c r="L314" s="2"/>
      <c r="M314" s="2"/>
      <c r="N314" s="2"/>
      <c r="O314" s="5"/>
      <c r="P314" s="6"/>
      <c r="Q314" s="7"/>
      <c r="R314" s="17"/>
      <c r="S314" s="18"/>
      <c r="T314" s="26"/>
    </row>
    <row r="315" spans="1:20" x14ac:dyDescent="0.25">
      <c r="A315" s="21"/>
      <c r="B315" s="11"/>
      <c r="C315" s="12"/>
      <c r="D315" s="12"/>
      <c r="E315" s="12"/>
      <c r="F315" s="12"/>
      <c r="G315" s="12"/>
      <c r="H315" s="12"/>
      <c r="I315" s="13"/>
      <c r="J315" s="2"/>
      <c r="K315" s="2"/>
      <c r="L315" s="2"/>
      <c r="M315" s="2"/>
      <c r="N315" s="2"/>
      <c r="O315" s="5"/>
      <c r="P315" s="6"/>
      <c r="Q315" s="7"/>
      <c r="R315" s="17"/>
      <c r="S315" s="18"/>
      <c r="T315" s="26"/>
    </row>
    <row r="316" spans="1:20" x14ac:dyDescent="0.25">
      <c r="A316" s="21"/>
      <c r="B316" s="11"/>
      <c r="C316" s="12"/>
      <c r="D316" s="12"/>
      <c r="E316" s="12"/>
      <c r="F316" s="12"/>
      <c r="G316" s="12"/>
      <c r="H316" s="12"/>
      <c r="I316" s="13"/>
      <c r="J316" s="2"/>
      <c r="K316" s="2"/>
      <c r="L316" s="2"/>
      <c r="M316" s="2"/>
      <c r="N316" s="2"/>
      <c r="O316" s="5"/>
      <c r="P316" s="6"/>
      <c r="Q316" s="7"/>
      <c r="R316" s="17"/>
      <c r="S316" s="18"/>
      <c r="T316" s="26"/>
    </row>
    <row r="317" spans="1:20" x14ac:dyDescent="0.25">
      <c r="A317" s="21"/>
      <c r="B317" s="11"/>
      <c r="C317" s="12"/>
      <c r="D317" s="12"/>
      <c r="E317" s="12"/>
      <c r="F317" s="12"/>
      <c r="G317" s="12"/>
      <c r="H317" s="12"/>
      <c r="I317" s="13"/>
      <c r="J317" s="2"/>
      <c r="K317" s="2"/>
      <c r="L317" s="2"/>
      <c r="M317" s="2"/>
      <c r="N317" s="2"/>
      <c r="O317" s="5"/>
      <c r="P317" s="6"/>
      <c r="Q317" s="7"/>
      <c r="R317" s="17"/>
      <c r="S317" s="18"/>
      <c r="T317" s="26"/>
    </row>
    <row r="318" spans="1:20" x14ac:dyDescent="0.25">
      <c r="A318" s="21"/>
      <c r="B318" s="11"/>
      <c r="C318" s="12"/>
      <c r="D318" s="12"/>
      <c r="E318" s="12"/>
      <c r="F318" s="12"/>
      <c r="G318" s="12"/>
      <c r="H318" s="12"/>
      <c r="I318" s="13"/>
      <c r="J318" s="2"/>
      <c r="K318" s="2"/>
      <c r="L318" s="2"/>
      <c r="M318" s="2"/>
      <c r="N318" s="2"/>
      <c r="O318" s="5"/>
      <c r="P318" s="6"/>
      <c r="Q318" s="7"/>
      <c r="R318" s="17"/>
      <c r="S318" s="18"/>
      <c r="T318" s="26"/>
    </row>
    <row r="319" spans="1:20" x14ac:dyDescent="0.25">
      <c r="A319" s="21"/>
      <c r="B319" s="11"/>
      <c r="C319" s="12"/>
      <c r="D319" s="12"/>
      <c r="E319" s="12"/>
      <c r="F319" s="12"/>
      <c r="G319" s="12"/>
      <c r="H319" s="12"/>
      <c r="I319" s="13"/>
      <c r="J319" s="2"/>
      <c r="K319" s="2"/>
      <c r="L319" s="2"/>
      <c r="M319" s="2"/>
      <c r="N319" s="2"/>
      <c r="O319" s="5"/>
      <c r="P319" s="6"/>
      <c r="Q319" s="7"/>
      <c r="R319" s="17"/>
      <c r="S319" s="18"/>
      <c r="T319" s="26"/>
    </row>
    <row r="320" spans="1:20" x14ac:dyDescent="0.25">
      <c r="A320" s="21"/>
      <c r="B320" s="11"/>
      <c r="C320" s="12"/>
      <c r="D320" s="12"/>
      <c r="E320" s="12"/>
      <c r="F320" s="12"/>
      <c r="G320" s="12"/>
      <c r="H320" s="12"/>
      <c r="I320" s="13"/>
      <c r="J320" s="2"/>
      <c r="K320" s="2"/>
      <c r="L320" s="2"/>
      <c r="M320" s="2"/>
      <c r="N320" s="2"/>
      <c r="O320" s="5"/>
      <c r="P320" s="6"/>
      <c r="Q320" s="7"/>
      <c r="R320" s="17"/>
      <c r="S320" s="18"/>
      <c r="T320" s="26"/>
    </row>
    <row r="321" spans="1:20" x14ac:dyDescent="0.25">
      <c r="A321" s="21"/>
      <c r="B321" s="11"/>
      <c r="C321" s="12"/>
      <c r="D321" s="12"/>
      <c r="E321" s="12"/>
      <c r="F321" s="12"/>
      <c r="G321" s="12"/>
      <c r="H321" s="12"/>
      <c r="I321" s="13"/>
      <c r="J321" s="2"/>
      <c r="K321" s="2"/>
      <c r="L321" s="2"/>
      <c r="M321" s="2"/>
      <c r="N321" s="2"/>
      <c r="O321" s="5"/>
      <c r="P321" s="6"/>
      <c r="Q321" s="7"/>
      <c r="R321" s="17"/>
      <c r="S321" s="18"/>
      <c r="T321" s="26"/>
    </row>
    <row r="322" spans="1:20" x14ac:dyDescent="0.25">
      <c r="A322" s="21"/>
      <c r="B322" s="11"/>
      <c r="C322" s="12"/>
      <c r="D322" s="12"/>
      <c r="E322" s="12"/>
      <c r="F322" s="12"/>
      <c r="G322" s="12"/>
      <c r="H322" s="12"/>
      <c r="I322" s="13"/>
      <c r="J322" s="2"/>
      <c r="K322" s="2"/>
      <c r="L322" s="2"/>
      <c r="M322" s="2"/>
      <c r="N322" s="2"/>
      <c r="O322" s="5"/>
      <c r="P322" s="6"/>
      <c r="Q322" s="7"/>
      <c r="R322" s="17"/>
      <c r="S322" s="18"/>
      <c r="T322" s="26"/>
    </row>
    <row r="323" spans="1:20" x14ac:dyDescent="0.25">
      <c r="A323" s="21"/>
      <c r="B323" s="11"/>
      <c r="C323" s="12"/>
      <c r="D323" s="12"/>
      <c r="E323" s="12"/>
      <c r="F323" s="12"/>
      <c r="G323" s="12"/>
      <c r="H323" s="12"/>
      <c r="I323" s="13"/>
      <c r="J323" s="2"/>
      <c r="K323" s="2"/>
      <c r="L323" s="2"/>
      <c r="M323" s="2"/>
      <c r="N323" s="2"/>
      <c r="O323" s="5"/>
      <c r="P323" s="6"/>
      <c r="Q323" s="7"/>
      <c r="R323" s="17"/>
      <c r="S323" s="18"/>
      <c r="T323" s="26"/>
    </row>
    <row r="324" spans="1:20" x14ac:dyDescent="0.25">
      <c r="A324" s="21"/>
      <c r="B324" s="11"/>
      <c r="C324" s="12"/>
      <c r="D324" s="12"/>
      <c r="E324" s="12"/>
      <c r="F324" s="12"/>
      <c r="G324" s="12"/>
      <c r="H324" s="12"/>
      <c r="I324" s="13"/>
      <c r="J324" s="2"/>
      <c r="K324" s="2"/>
      <c r="L324" s="2"/>
      <c r="M324" s="2"/>
      <c r="N324" s="2"/>
      <c r="O324" s="5"/>
      <c r="P324" s="6"/>
      <c r="Q324" s="7"/>
      <c r="R324" s="17"/>
      <c r="S324" s="18"/>
      <c r="T324" s="26"/>
    </row>
    <row r="325" spans="1:20" x14ac:dyDescent="0.25">
      <c r="A325" s="21"/>
      <c r="B325" s="11"/>
      <c r="C325" s="12"/>
      <c r="D325" s="12"/>
      <c r="E325" s="12"/>
      <c r="F325" s="12"/>
      <c r="G325" s="12"/>
      <c r="H325" s="12"/>
      <c r="I325" s="13"/>
      <c r="J325" s="2"/>
      <c r="K325" s="2"/>
      <c r="L325" s="2"/>
      <c r="M325" s="2"/>
      <c r="N325" s="2"/>
      <c r="O325" s="5"/>
      <c r="P325" s="6"/>
      <c r="Q325" s="7"/>
      <c r="R325" s="17"/>
      <c r="S325" s="18"/>
      <c r="T325" s="26"/>
    </row>
    <row r="326" spans="1:20" x14ac:dyDescent="0.25">
      <c r="A326" s="21"/>
      <c r="B326" s="11"/>
      <c r="C326" s="12"/>
      <c r="D326" s="12"/>
      <c r="E326" s="12"/>
      <c r="F326" s="12"/>
      <c r="G326" s="12"/>
      <c r="H326" s="12"/>
      <c r="I326" s="13"/>
      <c r="J326" s="2"/>
      <c r="K326" s="2"/>
      <c r="L326" s="2"/>
      <c r="M326" s="2"/>
      <c r="N326" s="2"/>
      <c r="O326" s="5"/>
      <c r="P326" s="6"/>
      <c r="Q326" s="7"/>
      <c r="R326" s="17"/>
      <c r="S326" s="18"/>
      <c r="T326" s="26"/>
    </row>
    <row r="327" spans="1:20" x14ac:dyDescent="0.25">
      <c r="A327" s="21"/>
      <c r="B327" s="11"/>
      <c r="C327" s="12"/>
      <c r="D327" s="12"/>
      <c r="E327" s="12"/>
      <c r="F327" s="12"/>
      <c r="G327" s="12"/>
      <c r="H327" s="12"/>
      <c r="I327" s="13"/>
      <c r="J327" s="2"/>
      <c r="K327" s="2"/>
      <c r="L327" s="2"/>
      <c r="M327" s="2"/>
      <c r="N327" s="2"/>
      <c r="O327" s="5"/>
      <c r="P327" s="6"/>
      <c r="Q327" s="7"/>
      <c r="R327" s="17"/>
      <c r="S327" s="18"/>
      <c r="T327" s="26"/>
    </row>
    <row r="328" spans="1:20" x14ac:dyDescent="0.25">
      <c r="A328" s="21"/>
      <c r="B328" s="11"/>
      <c r="C328" s="12"/>
      <c r="D328" s="12"/>
      <c r="E328" s="12"/>
      <c r="F328" s="12"/>
      <c r="G328" s="12"/>
      <c r="H328" s="12"/>
      <c r="I328" s="13"/>
      <c r="J328" s="2"/>
      <c r="K328" s="2"/>
      <c r="L328" s="2"/>
      <c r="M328" s="2"/>
      <c r="N328" s="2"/>
      <c r="O328" s="5"/>
      <c r="P328" s="6"/>
      <c r="Q328" s="7"/>
      <c r="R328" s="17"/>
      <c r="S328" s="18"/>
      <c r="T328" s="26"/>
    </row>
    <row r="329" spans="1:20" x14ac:dyDescent="0.25">
      <c r="A329" s="21"/>
      <c r="B329" s="11"/>
      <c r="C329" s="12"/>
      <c r="D329" s="12"/>
      <c r="E329" s="12"/>
      <c r="F329" s="12"/>
      <c r="G329" s="12"/>
      <c r="H329" s="12"/>
      <c r="I329" s="13"/>
      <c r="J329" s="2"/>
      <c r="K329" s="2"/>
      <c r="L329" s="2"/>
      <c r="M329" s="2"/>
      <c r="N329" s="2"/>
      <c r="O329" s="5"/>
      <c r="P329" s="6"/>
      <c r="Q329" s="7"/>
      <c r="R329" s="17"/>
      <c r="S329" s="18"/>
      <c r="T329" s="26"/>
    </row>
    <row r="330" spans="1:20" x14ac:dyDescent="0.25">
      <c r="A330" s="21"/>
      <c r="B330" s="11"/>
      <c r="C330" s="12"/>
      <c r="D330" s="12"/>
      <c r="E330" s="12"/>
      <c r="F330" s="12"/>
      <c r="G330" s="12"/>
      <c r="H330" s="12"/>
      <c r="I330" s="13"/>
      <c r="J330" s="2"/>
      <c r="K330" s="2"/>
      <c r="L330" s="2"/>
      <c r="M330" s="2"/>
      <c r="N330" s="2"/>
      <c r="O330" s="5"/>
      <c r="P330" s="6"/>
      <c r="Q330" s="7"/>
      <c r="R330" s="17"/>
      <c r="S330" s="18"/>
      <c r="T330" s="26"/>
    </row>
    <row r="331" spans="1:20" x14ac:dyDescent="0.25">
      <c r="A331" s="21"/>
      <c r="B331" s="11"/>
      <c r="C331" s="12"/>
      <c r="D331" s="12"/>
      <c r="E331" s="12"/>
      <c r="F331" s="12"/>
      <c r="G331" s="12"/>
      <c r="H331" s="12"/>
      <c r="I331" s="13"/>
      <c r="J331" s="2"/>
      <c r="K331" s="2"/>
      <c r="L331" s="2"/>
      <c r="M331" s="2"/>
      <c r="N331" s="2"/>
      <c r="O331" s="5"/>
      <c r="P331" s="6"/>
      <c r="Q331" s="7"/>
      <c r="R331" s="17"/>
      <c r="S331" s="18"/>
      <c r="T331" s="26"/>
    </row>
    <row r="332" spans="1:20" x14ac:dyDescent="0.25">
      <c r="A332" s="21"/>
      <c r="B332" s="11"/>
      <c r="C332" s="12"/>
      <c r="D332" s="12"/>
      <c r="E332" s="12"/>
      <c r="F332" s="12"/>
      <c r="G332" s="12"/>
      <c r="H332" s="12"/>
      <c r="I332" s="13"/>
      <c r="J332" s="2"/>
      <c r="K332" s="2"/>
      <c r="L332" s="2"/>
      <c r="M332" s="2"/>
      <c r="N332" s="2"/>
      <c r="O332" s="5"/>
      <c r="P332" s="6"/>
      <c r="Q332" s="7"/>
      <c r="R332" s="17"/>
      <c r="S332" s="18"/>
      <c r="T332" s="26"/>
    </row>
    <row r="333" spans="1:20" x14ac:dyDescent="0.25">
      <c r="A333" s="21"/>
      <c r="B333" s="11"/>
      <c r="C333" s="12"/>
      <c r="D333" s="12"/>
      <c r="E333" s="12"/>
      <c r="F333" s="12"/>
      <c r="G333" s="12"/>
      <c r="H333" s="12"/>
      <c r="I333" s="13"/>
      <c r="J333" s="2"/>
      <c r="K333" s="2"/>
      <c r="L333" s="2"/>
      <c r="M333" s="2"/>
      <c r="N333" s="2"/>
      <c r="O333" s="5"/>
      <c r="P333" s="6"/>
      <c r="Q333" s="7"/>
      <c r="R333" s="17"/>
      <c r="S333" s="18"/>
      <c r="T333" s="26"/>
    </row>
    <row r="334" spans="1:20" x14ac:dyDescent="0.25">
      <c r="A334" s="21"/>
      <c r="B334" s="11"/>
      <c r="C334" s="12"/>
      <c r="D334" s="12"/>
      <c r="E334" s="12"/>
      <c r="F334" s="12"/>
      <c r="G334" s="12"/>
      <c r="H334" s="12"/>
      <c r="I334" s="13"/>
      <c r="J334" s="2"/>
      <c r="K334" s="2"/>
      <c r="L334" s="2"/>
      <c r="M334" s="2"/>
      <c r="N334" s="2"/>
      <c r="O334" s="5"/>
      <c r="P334" s="6"/>
      <c r="Q334" s="7"/>
      <c r="R334" s="17"/>
      <c r="S334" s="18"/>
      <c r="T334" s="26"/>
    </row>
    <row r="335" spans="1:20" x14ac:dyDescent="0.25">
      <c r="A335" s="21"/>
      <c r="B335" s="11"/>
      <c r="C335" s="12"/>
      <c r="D335" s="12"/>
      <c r="E335" s="12"/>
      <c r="F335" s="12"/>
      <c r="G335" s="12"/>
      <c r="H335" s="12"/>
      <c r="I335" s="13"/>
      <c r="J335" s="2"/>
      <c r="K335" s="2"/>
      <c r="L335" s="2"/>
      <c r="M335" s="2"/>
      <c r="N335" s="2"/>
      <c r="O335" s="5"/>
      <c r="P335" s="6"/>
      <c r="Q335" s="7"/>
      <c r="R335" s="17"/>
      <c r="S335" s="18"/>
      <c r="T335" s="26"/>
    </row>
    <row r="336" spans="1:20" x14ac:dyDescent="0.25">
      <c r="A336" s="21"/>
      <c r="B336" s="11"/>
      <c r="C336" s="12"/>
      <c r="D336" s="12"/>
      <c r="E336" s="12"/>
      <c r="F336" s="12"/>
      <c r="G336" s="12"/>
      <c r="H336" s="12"/>
      <c r="I336" s="13"/>
      <c r="J336" s="2"/>
      <c r="K336" s="2"/>
      <c r="L336" s="2"/>
      <c r="M336" s="2"/>
      <c r="N336" s="2"/>
      <c r="O336" s="5"/>
      <c r="P336" s="6"/>
      <c r="Q336" s="7"/>
      <c r="R336" s="17"/>
      <c r="S336" s="18"/>
      <c r="T336" s="26"/>
    </row>
    <row r="337" spans="1:20" x14ac:dyDescent="0.25">
      <c r="A337" s="21"/>
      <c r="B337" s="11"/>
      <c r="C337" s="12"/>
      <c r="D337" s="12"/>
      <c r="E337" s="12"/>
      <c r="F337" s="12"/>
      <c r="G337" s="12"/>
      <c r="H337" s="12"/>
      <c r="I337" s="13"/>
      <c r="J337" s="2"/>
      <c r="K337" s="2"/>
      <c r="L337" s="2"/>
      <c r="M337" s="2"/>
      <c r="N337" s="2"/>
      <c r="O337" s="5"/>
      <c r="P337" s="6"/>
      <c r="Q337" s="7"/>
      <c r="R337" s="17"/>
      <c r="S337" s="18"/>
      <c r="T337" s="26"/>
    </row>
    <row r="338" spans="1:20" x14ac:dyDescent="0.25">
      <c r="A338" s="21"/>
      <c r="B338" s="11"/>
      <c r="C338" s="12"/>
      <c r="D338" s="12"/>
      <c r="E338" s="12"/>
      <c r="F338" s="12"/>
      <c r="G338" s="12"/>
      <c r="H338" s="12"/>
      <c r="I338" s="13"/>
      <c r="J338" s="2"/>
      <c r="K338" s="2"/>
      <c r="L338" s="2"/>
      <c r="M338" s="2"/>
      <c r="N338" s="2"/>
      <c r="O338" s="5"/>
      <c r="P338" s="6"/>
      <c r="Q338" s="7"/>
      <c r="R338" s="17"/>
      <c r="S338" s="18"/>
      <c r="T338" s="26"/>
    </row>
    <row r="339" spans="1:20" x14ac:dyDescent="0.25">
      <c r="A339" s="21"/>
      <c r="B339" s="11"/>
      <c r="C339" s="12"/>
      <c r="D339" s="12"/>
      <c r="E339" s="12"/>
      <c r="F339" s="12"/>
      <c r="G339" s="12"/>
      <c r="H339" s="12"/>
      <c r="I339" s="13"/>
      <c r="J339" s="2"/>
      <c r="K339" s="2"/>
      <c r="L339" s="2"/>
      <c r="M339" s="2"/>
      <c r="N339" s="2"/>
      <c r="O339" s="5"/>
      <c r="P339" s="6"/>
      <c r="Q339" s="7"/>
      <c r="R339" s="17"/>
      <c r="S339" s="18"/>
      <c r="T339" s="26"/>
    </row>
    <row r="340" spans="1:20" x14ac:dyDescent="0.25">
      <c r="A340" s="21"/>
      <c r="B340" s="11"/>
      <c r="C340" s="12"/>
      <c r="D340" s="12"/>
      <c r="E340" s="12"/>
      <c r="F340" s="12"/>
      <c r="G340" s="12"/>
      <c r="H340" s="12"/>
      <c r="I340" s="13"/>
      <c r="J340" s="2"/>
      <c r="K340" s="2"/>
      <c r="L340" s="2"/>
      <c r="M340" s="2"/>
      <c r="N340" s="2"/>
      <c r="O340" s="5"/>
      <c r="P340" s="6"/>
      <c r="Q340" s="7"/>
      <c r="R340" s="17"/>
      <c r="S340" s="18"/>
      <c r="T340" s="26"/>
    </row>
    <row r="341" spans="1:20" x14ac:dyDescent="0.25">
      <c r="A341" s="21"/>
      <c r="B341" s="11"/>
      <c r="C341" s="12"/>
      <c r="D341" s="12"/>
      <c r="E341" s="12"/>
      <c r="F341" s="12"/>
      <c r="G341" s="12"/>
      <c r="H341" s="12"/>
      <c r="I341" s="13"/>
      <c r="J341" s="2"/>
      <c r="K341" s="2"/>
      <c r="L341" s="2"/>
      <c r="M341" s="2"/>
      <c r="N341" s="2"/>
      <c r="O341" s="5"/>
      <c r="P341" s="6"/>
      <c r="Q341" s="7"/>
      <c r="R341" s="17"/>
      <c r="S341" s="18"/>
      <c r="T341" s="26"/>
    </row>
    <row r="342" spans="1:20" x14ac:dyDescent="0.25">
      <c r="A342" s="21"/>
      <c r="B342" s="11"/>
      <c r="C342" s="12"/>
      <c r="D342" s="12"/>
      <c r="E342" s="12"/>
      <c r="F342" s="12"/>
      <c r="G342" s="12"/>
      <c r="H342" s="12"/>
      <c r="I342" s="13"/>
      <c r="J342" s="2"/>
      <c r="K342" s="2"/>
      <c r="L342" s="2"/>
      <c r="M342" s="2"/>
      <c r="N342" s="2"/>
      <c r="O342" s="5"/>
      <c r="P342" s="6"/>
      <c r="Q342" s="7"/>
      <c r="R342" s="17"/>
      <c r="S342" s="18"/>
      <c r="T342" s="26"/>
    </row>
    <row r="343" spans="1:20" x14ac:dyDescent="0.25">
      <c r="A343" s="21"/>
      <c r="B343" s="11"/>
      <c r="C343" s="12"/>
      <c r="D343" s="12"/>
      <c r="E343" s="12"/>
      <c r="F343" s="12"/>
      <c r="G343" s="12"/>
      <c r="H343" s="12"/>
      <c r="I343" s="13"/>
      <c r="J343" s="2"/>
      <c r="K343" s="2"/>
      <c r="L343" s="2"/>
      <c r="M343" s="2"/>
      <c r="N343" s="2"/>
      <c r="O343" s="5"/>
      <c r="P343" s="6"/>
      <c r="Q343" s="7"/>
      <c r="R343" s="17"/>
      <c r="S343" s="18"/>
      <c r="T343" s="26"/>
    </row>
    <row r="344" spans="1:20" x14ac:dyDescent="0.25">
      <c r="A344" s="21"/>
      <c r="B344" s="11"/>
      <c r="C344" s="12"/>
      <c r="D344" s="12"/>
      <c r="E344" s="12"/>
      <c r="F344" s="12"/>
      <c r="G344" s="12"/>
      <c r="H344" s="12"/>
      <c r="I344" s="13"/>
      <c r="J344" s="2"/>
      <c r="K344" s="2"/>
      <c r="L344" s="2"/>
      <c r="M344" s="2"/>
      <c r="N344" s="2"/>
      <c r="O344" s="5"/>
      <c r="P344" s="6"/>
      <c r="Q344" s="7"/>
      <c r="R344" s="17"/>
      <c r="S344" s="18"/>
      <c r="T344" s="26"/>
    </row>
    <row r="345" spans="1:20" x14ac:dyDescent="0.25">
      <c r="A345" s="21"/>
      <c r="B345" s="11"/>
      <c r="C345" s="12"/>
      <c r="D345" s="12"/>
      <c r="E345" s="12"/>
      <c r="F345" s="12"/>
      <c r="G345" s="12"/>
      <c r="H345" s="12"/>
      <c r="I345" s="13"/>
      <c r="J345" s="2"/>
      <c r="K345" s="2"/>
      <c r="L345" s="2"/>
      <c r="M345" s="2"/>
      <c r="N345" s="2"/>
      <c r="O345" s="5"/>
      <c r="P345" s="6"/>
      <c r="Q345" s="7"/>
      <c r="R345" s="17"/>
      <c r="S345" s="18"/>
      <c r="T345" s="26"/>
    </row>
    <row r="346" spans="1:20" x14ac:dyDescent="0.25">
      <c r="A346" s="21"/>
      <c r="B346" s="11"/>
      <c r="C346" s="12"/>
      <c r="D346" s="12"/>
      <c r="E346" s="12"/>
      <c r="F346" s="12"/>
      <c r="G346" s="12"/>
      <c r="H346" s="12"/>
      <c r="I346" s="13"/>
      <c r="J346" s="2"/>
      <c r="K346" s="2"/>
      <c r="L346" s="2"/>
      <c r="M346" s="2"/>
      <c r="N346" s="2"/>
      <c r="O346" s="5"/>
      <c r="P346" s="6"/>
      <c r="Q346" s="7"/>
      <c r="R346" s="17"/>
      <c r="S346" s="18"/>
      <c r="T346" s="26"/>
    </row>
    <row r="347" spans="1:20" x14ac:dyDescent="0.25">
      <c r="A347" s="21"/>
      <c r="B347" s="11"/>
      <c r="C347" s="12"/>
      <c r="D347" s="12"/>
      <c r="E347" s="12"/>
      <c r="F347" s="12"/>
      <c r="G347" s="12"/>
      <c r="H347" s="12"/>
      <c r="I347" s="13"/>
      <c r="J347" s="2"/>
      <c r="K347" s="2"/>
      <c r="L347" s="2"/>
      <c r="M347" s="2"/>
      <c r="N347" s="2"/>
      <c r="O347" s="5"/>
      <c r="P347" s="6"/>
      <c r="Q347" s="7"/>
      <c r="R347" s="17"/>
      <c r="S347" s="18"/>
      <c r="T347" s="26"/>
    </row>
    <row r="348" spans="1:20" x14ac:dyDescent="0.25">
      <c r="A348" s="21"/>
      <c r="B348" s="11"/>
      <c r="C348" s="12"/>
      <c r="D348" s="12"/>
      <c r="E348" s="12"/>
      <c r="F348" s="12"/>
      <c r="G348" s="12"/>
      <c r="H348" s="12"/>
      <c r="I348" s="13"/>
      <c r="J348" s="2"/>
      <c r="K348" s="2"/>
      <c r="L348" s="2"/>
      <c r="M348" s="2"/>
      <c r="N348" s="2"/>
      <c r="O348" s="5"/>
      <c r="P348" s="6"/>
      <c r="Q348" s="7"/>
      <c r="R348" s="17"/>
      <c r="S348" s="18"/>
      <c r="T348" s="26"/>
    </row>
    <row r="349" spans="1:20" x14ac:dyDescent="0.25">
      <c r="A349" s="21"/>
      <c r="B349" s="11"/>
      <c r="C349" s="12"/>
      <c r="D349" s="12"/>
      <c r="E349" s="12"/>
      <c r="F349" s="12"/>
      <c r="G349" s="12"/>
      <c r="H349" s="12"/>
      <c r="I349" s="13"/>
      <c r="J349" s="2"/>
      <c r="K349" s="2"/>
      <c r="L349" s="2"/>
      <c r="M349" s="2"/>
      <c r="N349" s="2"/>
      <c r="O349" s="5"/>
      <c r="P349" s="6"/>
      <c r="Q349" s="7"/>
      <c r="R349" s="17"/>
      <c r="S349" s="18"/>
      <c r="T349" s="26"/>
    </row>
    <row r="350" spans="1:20" x14ac:dyDescent="0.25">
      <c r="A350" s="21"/>
      <c r="B350" s="11"/>
      <c r="C350" s="12"/>
      <c r="D350" s="12"/>
      <c r="E350" s="12"/>
      <c r="F350" s="12"/>
      <c r="G350" s="12"/>
      <c r="H350" s="12"/>
      <c r="I350" s="13"/>
      <c r="J350" s="2"/>
      <c r="K350" s="2"/>
      <c r="L350" s="2"/>
      <c r="M350" s="2"/>
      <c r="N350" s="2"/>
      <c r="O350" s="5"/>
      <c r="P350" s="6"/>
      <c r="Q350" s="7"/>
      <c r="R350" s="17"/>
      <c r="S350" s="18"/>
      <c r="T350" s="26"/>
    </row>
    <row r="351" spans="1:20" x14ac:dyDescent="0.25">
      <c r="A351" s="21"/>
      <c r="B351" s="11"/>
      <c r="C351" s="12"/>
      <c r="D351" s="12"/>
      <c r="E351" s="12"/>
      <c r="F351" s="12"/>
      <c r="G351" s="12"/>
      <c r="H351" s="12"/>
      <c r="I351" s="13"/>
      <c r="J351" s="2"/>
      <c r="K351" s="2"/>
      <c r="L351" s="2"/>
      <c r="M351" s="2"/>
      <c r="N351" s="2"/>
      <c r="O351" s="5"/>
      <c r="P351" s="6"/>
      <c r="Q351" s="7"/>
      <c r="R351" s="17"/>
      <c r="S351" s="18"/>
      <c r="T351" s="26"/>
    </row>
    <row r="352" spans="1:20" x14ac:dyDescent="0.25">
      <c r="A352" s="21"/>
      <c r="B352" s="11"/>
      <c r="C352" s="12"/>
      <c r="D352" s="12"/>
      <c r="E352" s="12"/>
      <c r="F352" s="12"/>
      <c r="G352" s="12"/>
      <c r="H352" s="12"/>
      <c r="I352" s="13"/>
      <c r="J352" s="2"/>
      <c r="K352" s="2"/>
      <c r="L352" s="2"/>
      <c r="M352" s="2"/>
      <c r="N352" s="2"/>
      <c r="O352" s="5"/>
      <c r="P352" s="6"/>
      <c r="Q352" s="7"/>
      <c r="R352" s="17"/>
      <c r="S352" s="18"/>
      <c r="T352" s="26"/>
    </row>
    <row r="353" spans="1:20" x14ac:dyDescent="0.25">
      <c r="A353" s="21"/>
      <c r="B353" s="11"/>
      <c r="C353" s="12"/>
      <c r="D353" s="12"/>
      <c r="E353" s="12"/>
      <c r="F353" s="12"/>
      <c r="G353" s="12"/>
      <c r="H353" s="12"/>
      <c r="I353" s="13"/>
      <c r="J353" s="2"/>
      <c r="K353" s="2"/>
      <c r="L353" s="2"/>
      <c r="M353" s="2"/>
      <c r="N353" s="2"/>
      <c r="O353" s="5"/>
      <c r="P353" s="6"/>
      <c r="Q353" s="7"/>
      <c r="R353" s="17"/>
      <c r="S353" s="18"/>
      <c r="T353" s="26"/>
    </row>
    <row r="354" spans="1:20" x14ac:dyDescent="0.25">
      <c r="A354" s="21"/>
      <c r="B354" s="11"/>
      <c r="C354" s="12"/>
      <c r="D354" s="12"/>
      <c r="E354" s="12"/>
      <c r="F354" s="12"/>
      <c r="G354" s="12"/>
      <c r="H354" s="12"/>
      <c r="I354" s="13"/>
      <c r="J354" s="2"/>
      <c r="K354" s="2"/>
      <c r="L354" s="2"/>
      <c r="M354" s="2"/>
      <c r="N354" s="2"/>
      <c r="O354" s="5"/>
      <c r="P354" s="6"/>
      <c r="Q354" s="7"/>
      <c r="R354" s="17"/>
      <c r="S354" s="18"/>
      <c r="T354" s="26"/>
    </row>
    <row r="355" spans="1:20" x14ac:dyDescent="0.25">
      <c r="A355" s="21"/>
      <c r="B355" s="11"/>
      <c r="C355" s="12"/>
      <c r="D355" s="12"/>
      <c r="E355" s="12"/>
      <c r="F355" s="12"/>
      <c r="G355" s="12"/>
      <c r="H355" s="12"/>
      <c r="I355" s="13"/>
      <c r="J355" s="2"/>
      <c r="K355" s="2"/>
      <c r="L355" s="2"/>
      <c r="M355" s="2"/>
      <c r="N355" s="2"/>
      <c r="O355" s="5"/>
      <c r="P355" s="6"/>
      <c r="Q355" s="7"/>
      <c r="R355" s="17"/>
      <c r="S355" s="18"/>
      <c r="T355" s="26"/>
    </row>
    <row r="356" spans="1:20" x14ac:dyDescent="0.25">
      <c r="A356" s="21"/>
      <c r="B356" s="11"/>
      <c r="C356" s="12"/>
      <c r="D356" s="12"/>
      <c r="E356" s="12"/>
      <c r="F356" s="12"/>
      <c r="G356" s="12"/>
      <c r="H356" s="12"/>
      <c r="I356" s="13"/>
      <c r="J356" s="2"/>
      <c r="K356" s="2"/>
      <c r="L356" s="2"/>
      <c r="M356" s="2"/>
      <c r="N356" s="2"/>
      <c r="O356" s="5"/>
      <c r="P356" s="6"/>
      <c r="Q356" s="7"/>
      <c r="R356" s="17"/>
      <c r="S356" s="18"/>
      <c r="T356" s="26"/>
    </row>
    <row r="357" spans="1:20" x14ac:dyDescent="0.25">
      <c r="A357" s="21"/>
      <c r="B357" s="11"/>
      <c r="C357" s="12"/>
      <c r="D357" s="12"/>
      <c r="E357" s="12"/>
      <c r="F357" s="12"/>
      <c r="G357" s="12"/>
      <c r="H357" s="12"/>
      <c r="I357" s="13"/>
      <c r="J357" s="2"/>
      <c r="K357" s="2"/>
      <c r="L357" s="2"/>
      <c r="M357" s="2"/>
      <c r="N357" s="2"/>
      <c r="O357" s="5"/>
      <c r="P357" s="6"/>
      <c r="Q357" s="7"/>
      <c r="R357" s="17"/>
      <c r="S357" s="18"/>
      <c r="T357" s="26"/>
    </row>
    <row r="358" spans="1:20" x14ac:dyDescent="0.25">
      <c r="A358" s="21"/>
      <c r="B358" s="11"/>
      <c r="C358" s="12"/>
      <c r="D358" s="12"/>
      <c r="E358" s="12"/>
      <c r="F358" s="12"/>
      <c r="G358" s="12"/>
      <c r="H358" s="12"/>
      <c r="I358" s="13"/>
      <c r="J358" s="2"/>
      <c r="K358" s="2"/>
      <c r="L358" s="2"/>
      <c r="M358" s="2"/>
      <c r="N358" s="2"/>
      <c r="O358" s="5"/>
      <c r="P358" s="6"/>
      <c r="Q358" s="7"/>
      <c r="R358" s="17"/>
      <c r="S358" s="18"/>
      <c r="T358" s="26"/>
    </row>
    <row r="359" spans="1:20" x14ac:dyDescent="0.25">
      <c r="A359" s="21"/>
      <c r="B359" s="11"/>
      <c r="C359" s="12"/>
      <c r="D359" s="12"/>
      <c r="E359" s="12"/>
      <c r="F359" s="12"/>
      <c r="G359" s="12"/>
      <c r="H359" s="12"/>
      <c r="I359" s="13"/>
      <c r="J359" s="2"/>
      <c r="K359" s="2"/>
      <c r="L359" s="2"/>
      <c r="M359" s="2"/>
      <c r="N359" s="2"/>
      <c r="O359" s="5"/>
      <c r="P359" s="6"/>
      <c r="Q359" s="7"/>
      <c r="R359" s="17"/>
      <c r="S359" s="18"/>
      <c r="T359" s="26"/>
    </row>
    <row r="360" spans="1:20" x14ac:dyDescent="0.25">
      <c r="A360" s="21"/>
      <c r="B360" s="11"/>
      <c r="C360" s="12"/>
      <c r="D360" s="12"/>
      <c r="E360" s="12"/>
      <c r="F360" s="12"/>
      <c r="G360" s="12"/>
      <c r="H360" s="12"/>
      <c r="I360" s="13"/>
      <c r="J360" s="2"/>
      <c r="K360" s="2"/>
      <c r="L360" s="2"/>
      <c r="M360" s="2"/>
      <c r="N360" s="2"/>
      <c r="O360" s="5"/>
      <c r="P360" s="6"/>
      <c r="Q360" s="7"/>
      <c r="R360" s="17"/>
      <c r="S360" s="18"/>
      <c r="T360" s="26"/>
    </row>
    <row r="361" spans="1:20" x14ac:dyDescent="0.25">
      <c r="A361" s="21"/>
      <c r="B361" s="11"/>
      <c r="C361" s="12"/>
      <c r="D361" s="12"/>
      <c r="E361" s="12"/>
      <c r="F361" s="12"/>
      <c r="G361" s="12"/>
      <c r="H361" s="12"/>
      <c r="I361" s="13"/>
      <c r="J361" s="2"/>
      <c r="K361" s="2"/>
      <c r="L361" s="2"/>
      <c r="M361" s="2"/>
      <c r="N361" s="2"/>
      <c r="O361" s="5"/>
      <c r="P361" s="6"/>
      <c r="Q361" s="7"/>
      <c r="R361" s="17"/>
      <c r="S361" s="18"/>
      <c r="T361" s="26"/>
    </row>
    <row r="362" spans="1:20" x14ac:dyDescent="0.25">
      <c r="A362" s="21"/>
      <c r="B362" s="11"/>
      <c r="C362" s="12"/>
      <c r="D362" s="12"/>
      <c r="E362" s="12"/>
      <c r="F362" s="12"/>
      <c r="G362" s="12"/>
      <c r="H362" s="12"/>
      <c r="I362" s="13"/>
      <c r="J362" s="2"/>
      <c r="K362" s="2"/>
      <c r="L362" s="2"/>
      <c r="M362" s="2"/>
      <c r="N362" s="2"/>
      <c r="O362" s="5"/>
      <c r="P362" s="6"/>
      <c r="Q362" s="7"/>
      <c r="R362" s="17"/>
      <c r="S362" s="18"/>
      <c r="T362" s="26"/>
    </row>
    <row r="363" spans="1:20" x14ac:dyDescent="0.25">
      <c r="A363" s="21"/>
      <c r="B363" s="11"/>
      <c r="C363" s="12"/>
      <c r="D363" s="12"/>
      <c r="E363" s="12"/>
      <c r="F363" s="12"/>
      <c r="G363" s="12"/>
      <c r="H363" s="12"/>
      <c r="I363" s="13"/>
      <c r="J363" s="2"/>
      <c r="K363" s="2"/>
      <c r="L363" s="2"/>
      <c r="M363" s="2"/>
      <c r="N363" s="2"/>
      <c r="O363" s="5"/>
      <c r="P363" s="6"/>
      <c r="Q363" s="7"/>
      <c r="R363" s="17"/>
      <c r="S363" s="18"/>
      <c r="T363" s="26"/>
    </row>
    <row r="364" spans="1:20" x14ac:dyDescent="0.25">
      <c r="A364" s="21"/>
      <c r="B364" s="11"/>
      <c r="C364" s="12"/>
      <c r="D364" s="12"/>
      <c r="E364" s="12"/>
      <c r="F364" s="12"/>
      <c r="G364" s="12"/>
      <c r="H364" s="12"/>
      <c r="I364" s="13"/>
      <c r="J364" s="2"/>
      <c r="K364" s="2"/>
      <c r="L364" s="2"/>
      <c r="M364" s="2"/>
      <c r="N364" s="2"/>
      <c r="O364" s="5"/>
      <c r="P364" s="6"/>
      <c r="Q364" s="7"/>
      <c r="R364" s="17"/>
      <c r="S364" s="18"/>
      <c r="T364" s="26"/>
    </row>
    <row r="365" spans="1:20" x14ac:dyDescent="0.25">
      <c r="A365" s="21"/>
      <c r="B365" s="11"/>
      <c r="C365" s="12"/>
      <c r="D365" s="12"/>
      <c r="E365" s="12"/>
      <c r="F365" s="12"/>
      <c r="G365" s="12"/>
      <c r="H365" s="12"/>
      <c r="I365" s="13"/>
      <c r="J365" s="2"/>
      <c r="K365" s="2"/>
      <c r="L365" s="2"/>
      <c r="M365" s="2"/>
      <c r="N365" s="2"/>
      <c r="O365" s="5"/>
      <c r="P365" s="6"/>
      <c r="Q365" s="7"/>
      <c r="R365" s="17"/>
      <c r="S365" s="18"/>
      <c r="T365" s="26"/>
    </row>
    <row r="366" spans="1:20" x14ac:dyDescent="0.25">
      <c r="A366" s="21"/>
      <c r="B366" s="11"/>
      <c r="C366" s="12"/>
      <c r="D366" s="12"/>
      <c r="E366" s="12"/>
      <c r="F366" s="12"/>
      <c r="G366" s="12"/>
      <c r="H366" s="12"/>
      <c r="I366" s="13"/>
      <c r="J366" s="2"/>
      <c r="K366" s="2"/>
      <c r="L366" s="2"/>
      <c r="M366" s="2"/>
      <c r="N366" s="2"/>
      <c r="O366" s="5"/>
      <c r="P366" s="6"/>
      <c r="Q366" s="7"/>
      <c r="R366" s="17"/>
      <c r="S366" s="18"/>
      <c r="T366" s="26"/>
    </row>
    <row r="367" spans="1:20" x14ac:dyDescent="0.25">
      <c r="A367" s="21"/>
      <c r="B367" s="11"/>
      <c r="C367" s="12"/>
      <c r="D367" s="12"/>
      <c r="E367" s="12"/>
      <c r="F367" s="12"/>
      <c r="G367" s="12"/>
      <c r="H367" s="12"/>
      <c r="I367" s="13"/>
      <c r="J367" s="2"/>
      <c r="K367" s="2"/>
      <c r="L367" s="2"/>
      <c r="M367" s="2"/>
      <c r="N367" s="2"/>
      <c r="O367" s="5"/>
      <c r="P367" s="6"/>
      <c r="Q367" s="7"/>
      <c r="R367" s="17"/>
      <c r="S367" s="18"/>
      <c r="T367" s="26"/>
    </row>
    <row r="368" spans="1:20" x14ac:dyDescent="0.25">
      <c r="A368" s="21"/>
      <c r="B368" s="11"/>
      <c r="C368" s="12"/>
      <c r="D368" s="12"/>
      <c r="E368" s="12"/>
      <c r="F368" s="12"/>
      <c r="G368" s="12"/>
      <c r="H368" s="12"/>
      <c r="I368" s="13"/>
      <c r="J368" s="2"/>
      <c r="K368" s="2"/>
      <c r="L368" s="2"/>
      <c r="M368" s="2"/>
      <c r="N368" s="2"/>
      <c r="O368" s="5"/>
      <c r="P368" s="6"/>
      <c r="Q368" s="7"/>
      <c r="R368" s="17"/>
      <c r="S368" s="18"/>
      <c r="T368" s="26"/>
    </row>
    <row r="369" spans="1:20" x14ac:dyDescent="0.25">
      <c r="A369" s="21"/>
      <c r="B369" s="11"/>
      <c r="C369" s="12"/>
      <c r="D369" s="12"/>
      <c r="E369" s="12"/>
      <c r="F369" s="12"/>
      <c r="G369" s="12"/>
      <c r="H369" s="12"/>
      <c r="I369" s="13"/>
      <c r="J369" s="2"/>
      <c r="K369" s="2"/>
      <c r="L369" s="2"/>
      <c r="M369" s="2"/>
      <c r="N369" s="2"/>
      <c r="O369" s="5"/>
      <c r="P369" s="6"/>
      <c r="Q369" s="7"/>
      <c r="R369" s="17"/>
      <c r="S369" s="18"/>
      <c r="T369" s="26"/>
    </row>
    <row r="370" spans="1:20" x14ac:dyDescent="0.25">
      <c r="A370" s="21"/>
      <c r="B370" s="11"/>
      <c r="C370" s="12"/>
      <c r="D370" s="12"/>
      <c r="E370" s="12"/>
      <c r="F370" s="12"/>
      <c r="G370" s="12"/>
      <c r="H370" s="12"/>
      <c r="I370" s="13"/>
      <c r="J370" s="2"/>
      <c r="K370" s="2"/>
      <c r="L370" s="2"/>
      <c r="M370" s="2"/>
      <c r="N370" s="2"/>
      <c r="O370" s="5"/>
      <c r="P370" s="6"/>
      <c r="Q370" s="7"/>
      <c r="R370" s="17"/>
      <c r="S370" s="18"/>
      <c r="T370" s="26"/>
    </row>
    <row r="371" spans="1:20" x14ac:dyDescent="0.25">
      <c r="A371" s="21"/>
      <c r="B371" s="11"/>
      <c r="C371" s="12"/>
      <c r="D371" s="12"/>
      <c r="E371" s="12"/>
      <c r="F371" s="12"/>
      <c r="G371" s="12"/>
      <c r="H371" s="12"/>
      <c r="I371" s="13"/>
      <c r="J371" s="2"/>
      <c r="K371" s="2"/>
      <c r="L371" s="2"/>
      <c r="M371" s="2"/>
      <c r="N371" s="2"/>
      <c r="O371" s="5"/>
      <c r="P371" s="6"/>
      <c r="Q371" s="7"/>
      <c r="R371" s="17"/>
      <c r="S371" s="18"/>
      <c r="T371" s="26"/>
    </row>
    <row r="372" spans="1:20" x14ac:dyDescent="0.25">
      <c r="A372" s="21"/>
      <c r="B372" s="11"/>
      <c r="C372" s="12"/>
      <c r="D372" s="12"/>
      <c r="E372" s="12"/>
      <c r="F372" s="12"/>
      <c r="G372" s="12"/>
      <c r="H372" s="12"/>
      <c r="I372" s="13"/>
      <c r="J372" s="2"/>
      <c r="K372" s="2"/>
      <c r="L372" s="2"/>
      <c r="M372" s="2"/>
      <c r="N372" s="2"/>
      <c r="O372" s="5"/>
      <c r="P372" s="6"/>
      <c r="Q372" s="7"/>
      <c r="R372" s="17"/>
      <c r="S372" s="18"/>
      <c r="T372" s="26"/>
    </row>
    <row r="373" spans="1:20" x14ac:dyDescent="0.25">
      <c r="A373" s="21"/>
      <c r="B373" s="11"/>
      <c r="C373" s="12"/>
      <c r="D373" s="12"/>
      <c r="E373" s="12"/>
      <c r="F373" s="12"/>
      <c r="G373" s="12"/>
      <c r="H373" s="12"/>
      <c r="I373" s="13"/>
      <c r="J373" s="2"/>
      <c r="K373" s="2"/>
      <c r="L373" s="2"/>
      <c r="M373" s="2"/>
      <c r="N373" s="2"/>
      <c r="O373" s="5"/>
      <c r="P373" s="6"/>
      <c r="Q373" s="7"/>
      <c r="R373" s="17"/>
      <c r="S373" s="18"/>
      <c r="T373" s="26"/>
    </row>
    <row r="374" spans="1:20" x14ac:dyDescent="0.25">
      <c r="A374" s="21"/>
      <c r="B374" s="11"/>
      <c r="C374" s="12"/>
      <c r="D374" s="12"/>
      <c r="E374" s="12"/>
      <c r="F374" s="12"/>
      <c r="G374" s="12"/>
      <c r="H374" s="12"/>
      <c r="I374" s="13"/>
      <c r="J374" s="2"/>
      <c r="K374" s="2"/>
      <c r="L374" s="2"/>
      <c r="M374" s="2"/>
      <c r="N374" s="2"/>
      <c r="O374" s="5"/>
      <c r="P374" s="6"/>
      <c r="Q374" s="7"/>
      <c r="R374" s="17"/>
      <c r="S374" s="18"/>
      <c r="T374" s="26"/>
    </row>
    <row r="375" spans="1:20" x14ac:dyDescent="0.25">
      <c r="A375" s="21"/>
      <c r="B375" s="11"/>
      <c r="C375" s="12"/>
      <c r="D375" s="12"/>
      <c r="E375" s="12"/>
      <c r="F375" s="12"/>
      <c r="G375" s="12"/>
      <c r="H375" s="12"/>
      <c r="I375" s="13"/>
      <c r="J375" s="2"/>
      <c r="K375" s="2"/>
      <c r="L375" s="2"/>
      <c r="M375" s="2"/>
      <c r="N375" s="2"/>
      <c r="O375" s="5"/>
      <c r="P375" s="6"/>
      <c r="Q375" s="7"/>
      <c r="R375" s="17"/>
      <c r="S375" s="18"/>
      <c r="T375" s="26"/>
    </row>
    <row r="376" spans="1:20" x14ac:dyDescent="0.25">
      <c r="A376" s="21"/>
      <c r="B376" s="11"/>
      <c r="C376" s="12"/>
      <c r="D376" s="12"/>
      <c r="E376" s="12"/>
      <c r="F376" s="12"/>
      <c r="G376" s="12"/>
      <c r="H376" s="12"/>
      <c r="I376" s="13"/>
      <c r="J376" s="2"/>
      <c r="K376" s="2"/>
      <c r="L376" s="2"/>
      <c r="M376" s="2"/>
      <c r="N376" s="2"/>
      <c r="O376" s="5"/>
      <c r="P376" s="6"/>
      <c r="Q376" s="7"/>
      <c r="R376" s="17"/>
      <c r="S376" s="18"/>
      <c r="T376" s="26"/>
    </row>
    <row r="377" spans="1:20" x14ac:dyDescent="0.25">
      <c r="A377" s="21"/>
      <c r="B377" s="11"/>
      <c r="C377" s="12"/>
      <c r="D377" s="12"/>
      <c r="E377" s="12"/>
      <c r="F377" s="12"/>
      <c r="G377" s="12"/>
      <c r="H377" s="12"/>
      <c r="I377" s="13"/>
      <c r="J377" s="2"/>
      <c r="K377" s="2"/>
      <c r="L377" s="2"/>
      <c r="M377" s="2"/>
      <c r="N377" s="2"/>
      <c r="O377" s="5"/>
      <c r="P377" s="6"/>
      <c r="Q377" s="7"/>
      <c r="R377" s="17"/>
      <c r="S377" s="18"/>
      <c r="T377" s="26"/>
    </row>
    <row r="378" spans="1:20" x14ac:dyDescent="0.25">
      <c r="A378" s="21"/>
      <c r="B378" s="11"/>
      <c r="C378" s="12"/>
      <c r="D378" s="12"/>
      <c r="E378" s="12"/>
      <c r="F378" s="12"/>
      <c r="G378" s="12"/>
      <c r="H378" s="12"/>
      <c r="I378" s="13"/>
      <c r="J378" s="2"/>
      <c r="K378" s="2"/>
      <c r="L378" s="2"/>
      <c r="M378" s="2"/>
      <c r="N378" s="2"/>
      <c r="O378" s="5"/>
      <c r="P378" s="6"/>
      <c r="Q378" s="7"/>
      <c r="R378" s="17"/>
      <c r="S378" s="18"/>
      <c r="T378" s="26"/>
    </row>
    <row r="379" spans="1:20" x14ac:dyDescent="0.25">
      <c r="A379" s="21"/>
      <c r="B379" s="11"/>
      <c r="C379" s="12"/>
      <c r="D379" s="12"/>
      <c r="E379" s="12"/>
      <c r="F379" s="12"/>
      <c r="G379" s="12"/>
      <c r="H379" s="12"/>
      <c r="I379" s="13"/>
      <c r="J379" s="2"/>
      <c r="K379" s="2"/>
      <c r="L379" s="2"/>
      <c r="M379" s="2"/>
      <c r="N379" s="2"/>
      <c r="O379" s="5"/>
      <c r="P379" s="6"/>
      <c r="Q379" s="7"/>
      <c r="R379" s="17"/>
      <c r="S379" s="18"/>
      <c r="T379" s="26"/>
    </row>
    <row r="380" spans="1:20" x14ac:dyDescent="0.25">
      <c r="A380" s="21"/>
      <c r="B380" s="11"/>
      <c r="C380" s="12"/>
      <c r="D380" s="12"/>
      <c r="E380" s="12"/>
      <c r="F380" s="12"/>
      <c r="G380" s="12"/>
      <c r="H380" s="12"/>
      <c r="I380" s="13"/>
      <c r="J380" s="2"/>
      <c r="K380" s="2"/>
      <c r="L380" s="2"/>
      <c r="M380" s="2"/>
      <c r="N380" s="2"/>
      <c r="O380" s="5"/>
      <c r="P380" s="6"/>
      <c r="Q380" s="7"/>
      <c r="R380" s="17"/>
      <c r="S380" s="18"/>
      <c r="T380" s="26"/>
    </row>
    <row r="381" spans="1:20" x14ac:dyDescent="0.25">
      <c r="A381" s="21"/>
      <c r="B381" s="11"/>
      <c r="C381" s="12"/>
      <c r="D381" s="12"/>
      <c r="E381" s="12"/>
      <c r="F381" s="12"/>
      <c r="G381" s="12"/>
      <c r="H381" s="12"/>
      <c r="I381" s="13"/>
      <c r="J381" s="2"/>
      <c r="K381" s="2"/>
      <c r="L381" s="2"/>
      <c r="M381" s="2"/>
      <c r="N381" s="2"/>
      <c r="O381" s="5"/>
      <c r="P381" s="6"/>
      <c r="Q381" s="7"/>
      <c r="R381" s="17"/>
      <c r="S381" s="18"/>
      <c r="T381" s="26"/>
    </row>
    <row r="382" spans="1:20" x14ac:dyDescent="0.25">
      <c r="A382" s="21"/>
      <c r="B382" s="11"/>
      <c r="C382" s="12"/>
      <c r="D382" s="12"/>
      <c r="E382" s="12"/>
      <c r="F382" s="12"/>
      <c r="G382" s="12"/>
      <c r="H382" s="12"/>
      <c r="I382" s="13"/>
      <c r="J382" s="2"/>
      <c r="K382" s="2"/>
      <c r="L382" s="2"/>
      <c r="M382" s="2"/>
      <c r="N382" s="2"/>
      <c r="O382" s="5"/>
      <c r="P382" s="6"/>
      <c r="Q382" s="7"/>
      <c r="R382" s="17"/>
      <c r="S382" s="18"/>
      <c r="T382" s="26"/>
    </row>
    <row r="383" spans="1:20" x14ac:dyDescent="0.25">
      <c r="A383" s="21"/>
      <c r="B383" s="11"/>
      <c r="C383" s="12"/>
      <c r="D383" s="12"/>
      <c r="E383" s="12"/>
      <c r="F383" s="12"/>
      <c r="G383" s="12"/>
      <c r="H383" s="12"/>
      <c r="I383" s="13"/>
      <c r="J383" s="2"/>
      <c r="K383" s="2"/>
      <c r="L383" s="2"/>
      <c r="M383" s="2"/>
      <c r="N383" s="2"/>
      <c r="O383" s="5"/>
      <c r="P383" s="6"/>
      <c r="Q383" s="7"/>
      <c r="R383" s="17"/>
      <c r="S383" s="18"/>
      <c r="T383" s="26"/>
    </row>
    <row r="384" spans="1:20" x14ac:dyDescent="0.25">
      <c r="A384" s="21"/>
      <c r="B384" s="11"/>
      <c r="C384" s="12"/>
      <c r="D384" s="12"/>
      <c r="E384" s="12"/>
      <c r="F384" s="12"/>
      <c r="G384" s="12"/>
      <c r="H384" s="12"/>
      <c r="I384" s="13"/>
      <c r="J384" s="2"/>
      <c r="K384" s="2"/>
      <c r="L384" s="2"/>
      <c r="M384" s="2"/>
      <c r="N384" s="2"/>
      <c r="O384" s="5"/>
      <c r="P384" s="6"/>
      <c r="Q384" s="7"/>
      <c r="R384" s="17"/>
      <c r="S384" s="18"/>
      <c r="T384" s="26"/>
    </row>
    <row r="385" spans="1:20" x14ac:dyDescent="0.25">
      <c r="A385" s="21"/>
      <c r="B385" s="11"/>
      <c r="C385" s="12"/>
      <c r="D385" s="12"/>
      <c r="E385" s="12"/>
      <c r="F385" s="12"/>
      <c r="G385" s="12"/>
      <c r="H385" s="12"/>
      <c r="I385" s="13"/>
      <c r="J385" s="2"/>
      <c r="K385" s="2"/>
      <c r="L385" s="2"/>
      <c r="M385" s="2"/>
      <c r="N385" s="2"/>
      <c r="O385" s="5"/>
      <c r="P385" s="6"/>
      <c r="Q385" s="7"/>
      <c r="R385" s="17"/>
      <c r="S385" s="18"/>
      <c r="T385" s="26"/>
    </row>
    <row r="386" spans="1:20" x14ac:dyDescent="0.25">
      <c r="A386" s="21"/>
      <c r="B386" s="11"/>
      <c r="C386" s="12"/>
      <c r="D386" s="12"/>
      <c r="E386" s="12"/>
      <c r="F386" s="12"/>
      <c r="G386" s="12"/>
      <c r="H386" s="12"/>
      <c r="I386" s="13"/>
      <c r="J386" s="2"/>
      <c r="K386" s="2"/>
      <c r="L386" s="2"/>
      <c r="M386" s="2"/>
      <c r="N386" s="2"/>
      <c r="O386" s="5"/>
      <c r="P386" s="6"/>
      <c r="Q386" s="7"/>
      <c r="R386" s="17"/>
      <c r="S386" s="18"/>
      <c r="T386" s="26"/>
    </row>
    <row r="387" spans="1:20" x14ac:dyDescent="0.25">
      <c r="A387" s="21"/>
      <c r="B387" s="11"/>
      <c r="C387" s="12"/>
      <c r="D387" s="12"/>
      <c r="E387" s="12"/>
      <c r="F387" s="12"/>
      <c r="G387" s="12"/>
      <c r="H387" s="12"/>
      <c r="I387" s="13"/>
      <c r="J387" s="2"/>
      <c r="K387" s="2"/>
      <c r="L387" s="2"/>
      <c r="M387" s="2"/>
      <c r="N387" s="2"/>
      <c r="O387" s="5"/>
      <c r="P387" s="6"/>
      <c r="Q387" s="7"/>
      <c r="R387" s="17"/>
      <c r="S387" s="18"/>
      <c r="T387" s="26"/>
    </row>
    <row r="388" spans="1:20" x14ac:dyDescent="0.25">
      <c r="A388" s="21"/>
      <c r="B388" s="11"/>
      <c r="C388" s="12"/>
      <c r="D388" s="12"/>
      <c r="E388" s="12"/>
      <c r="F388" s="12"/>
      <c r="G388" s="12"/>
      <c r="H388" s="12"/>
      <c r="I388" s="13"/>
      <c r="J388" s="2"/>
      <c r="K388" s="2"/>
      <c r="L388" s="2"/>
      <c r="M388" s="2"/>
      <c r="N388" s="2"/>
      <c r="O388" s="5"/>
      <c r="P388" s="6"/>
      <c r="Q388" s="7"/>
      <c r="R388" s="17"/>
      <c r="S388" s="18"/>
      <c r="T388" s="26"/>
    </row>
    <row r="389" spans="1:20" x14ac:dyDescent="0.25">
      <c r="A389" s="21"/>
      <c r="B389" s="11"/>
      <c r="C389" s="12"/>
      <c r="D389" s="12"/>
      <c r="E389" s="12"/>
      <c r="F389" s="12"/>
      <c r="G389" s="12"/>
      <c r="H389" s="12"/>
      <c r="I389" s="13"/>
      <c r="J389" s="2"/>
      <c r="K389" s="2"/>
      <c r="L389" s="2"/>
      <c r="M389" s="2"/>
      <c r="N389" s="2"/>
      <c r="O389" s="5"/>
      <c r="P389" s="6"/>
      <c r="Q389" s="7"/>
      <c r="R389" s="17"/>
      <c r="S389" s="18"/>
      <c r="T389" s="26"/>
    </row>
    <row r="390" spans="1:20" x14ac:dyDescent="0.25">
      <c r="A390" s="21"/>
      <c r="B390" s="11"/>
      <c r="C390" s="12"/>
      <c r="D390" s="12"/>
      <c r="E390" s="12"/>
      <c r="F390" s="12"/>
      <c r="G390" s="12"/>
      <c r="H390" s="12"/>
      <c r="I390" s="13"/>
      <c r="J390" s="2"/>
      <c r="K390" s="2"/>
      <c r="L390" s="2"/>
      <c r="M390" s="2"/>
      <c r="N390" s="2"/>
      <c r="O390" s="5"/>
      <c r="P390" s="6"/>
      <c r="Q390" s="7"/>
      <c r="R390" s="17"/>
      <c r="S390" s="18"/>
      <c r="T390" s="26"/>
    </row>
    <row r="391" spans="1:20" x14ac:dyDescent="0.25">
      <c r="A391" s="21"/>
      <c r="B391" s="11"/>
      <c r="C391" s="12"/>
      <c r="D391" s="12"/>
      <c r="E391" s="12"/>
      <c r="F391" s="12"/>
      <c r="G391" s="12"/>
      <c r="H391" s="12"/>
      <c r="I391" s="13"/>
      <c r="J391" s="2"/>
      <c r="K391" s="2"/>
      <c r="L391" s="2"/>
      <c r="M391" s="2"/>
      <c r="N391" s="2"/>
      <c r="O391" s="5"/>
      <c r="P391" s="6"/>
      <c r="Q391" s="7"/>
      <c r="R391" s="17"/>
      <c r="S391" s="18"/>
      <c r="T391" s="26"/>
    </row>
    <row r="392" spans="1:20" x14ac:dyDescent="0.25">
      <c r="A392" s="21"/>
      <c r="B392" s="11"/>
      <c r="C392" s="12"/>
      <c r="D392" s="12"/>
      <c r="E392" s="12"/>
      <c r="F392" s="12"/>
      <c r="G392" s="12"/>
      <c r="H392" s="12"/>
      <c r="I392" s="13"/>
      <c r="J392" s="2"/>
      <c r="K392" s="2"/>
      <c r="L392" s="2"/>
      <c r="M392" s="2"/>
      <c r="N392" s="2"/>
      <c r="O392" s="5"/>
      <c r="P392" s="6"/>
      <c r="Q392" s="7"/>
      <c r="R392" s="17"/>
      <c r="S392" s="18"/>
      <c r="T392" s="26"/>
    </row>
    <row r="393" spans="1:20" x14ac:dyDescent="0.25">
      <c r="A393" s="21"/>
      <c r="B393" s="11"/>
      <c r="C393" s="12"/>
      <c r="D393" s="12"/>
      <c r="E393" s="12"/>
      <c r="F393" s="12"/>
      <c r="G393" s="12"/>
      <c r="H393" s="12"/>
      <c r="I393" s="13"/>
      <c r="J393" s="2"/>
      <c r="K393" s="2"/>
      <c r="L393" s="2"/>
      <c r="M393" s="2"/>
      <c r="N393" s="2"/>
      <c r="O393" s="5"/>
      <c r="P393" s="6"/>
      <c r="Q393" s="7"/>
      <c r="R393" s="17"/>
      <c r="S393" s="18"/>
      <c r="T393" s="26"/>
    </row>
    <row r="394" spans="1:20" x14ac:dyDescent="0.25">
      <c r="A394" s="21"/>
      <c r="B394" s="11"/>
      <c r="C394" s="12"/>
      <c r="D394" s="12"/>
      <c r="E394" s="12"/>
      <c r="F394" s="12"/>
      <c r="G394" s="12"/>
      <c r="H394" s="12"/>
      <c r="I394" s="13"/>
      <c r="J394" s="2"/>
      <c r="K394" s="2"/>
      <c r="L394" s="2"/>
      <c r="M394" s="2"/>
      <c r="N394" s="2"/>
      <c r="O394" s="5"/>
      <c r="P394" s="6"/>
      <c r="Q394" s="7"/>
      <c r="R394" s="17"/>
      <c r="S394" s="18"/>
      <c r="T394" s="26"/>
    </row>
    <row r="395" spans="1:20" x14ac:dyDescent="0.25">
      <c r="A395" s="21"/>
      <c r="B395" s="11"/>
      <c r="C395" s="12"/>
      <c r="D395" s="12"/>
      <c r="E395" s="12"/>
      <c r="F395" s="12"/>
      <c r="G395" s="12"/>
      <c r="H395" s="12"/>
      <c r="I395" s="13"/>
      <c r="J395" s="2"/>
      <c r="K395" s="2"/>
      <c r="L395" s="2"/>
      <c r="M395" s="2"/>
      <c r="N395" s="2"/>
      <c r="O395" s="5"/>
      <c r="P395" s="6"/>
      <c r="Q395" s="7"/>
      <c r="R395" s="17"/>
      <c r="S395" s="18"/>
      <c r="T395" s="26"/>
    </row>
    <row r="396" spans="1:20" x14ac:dyDescent="0.25">
      <c r="A396" s="21"/>
      <c r="B396" s="11"/>
      <c r="C396" s="12"/>
      <c r="D396" s="12"/>
      <c r="E396" s="12"/>
      <c r="F396" s="12"/>
      <c r="G396" s="12"/>
      <c r="H396" s="12"/>
      <c r="I396" s="13"/>
      <c r="J396" s="2"/>
      <c r="K396" s="2"/>
      <c r="L396" s="2"/>
      <c r="M396" s="2"/>
      <c r="N396" s="2"/>
      <c r="O396" s="5"/>
      <c r="P396" s="6"/>
      <c r="Q396" s="7"/>
      <c r="R396" s="17"/>
      <c r="S396" s="18"/>
      <c r="T396" s="26"/>
    </row>
    <row r="397" spans="1:20" x14ac:dyDescent="0.25">
      <c r="A397" s="21"/>
      <c r="B397" s="11"/>
      <c r="C397" s="12"/>
      <c r="D397" s="12"/>
      <c r="E397" s="12"/>
      <c r="F397" s="12"/>
      <c r="G397" s="12"/>
      <c r="H397" s="12"/>
      <c r="I397" s="13"/>
      <c r="J397" s="2"/>
      <c r="K397" s="2"/>
      <c r="L397" s="2"/>
      <c r="M397" s="2"/>
      <c r="N397" s="2"/>
      <c r="O397" s="5"/>
      <c r="P397" s="6"/>
      <c r="Q397" s="7"/>
      <c r="R397" s="17"/>
      <c r="S397" s="18"/>
      <c r="T397" s="26"/>
    </row>
    <row r="398" spans="1:20" x14ac:dyDescent="0.25">
      <c r="A398" s="21"/>
      <c r="B398" s="11"/>
      <c r="C398" s="12"/>
      <c r="D398" s="12"/>
      <c r="E398" s="12"/>
      <c r="F398" s="12"/>
      <c r="G398" s="12"/>
      <c r="H398" s="12"/>
      <c r="I398" s="13"/>
      <c r="J398" s="2"/>
      <c r="K398" s="2"/>
      <c r="L398" s="2"/>
      <c r="M398" s="2"/>
      <c r="N398" s="2"/>
      <c r="O398" s="5"/>
      <c r="P398" s="6"/>
      <c r="Q398" s="7"/>
      <c r="R398" s="17"/>
      <c r="S398" s="18"/>
      <c r="T398" s="26"/>
    </row>
    <row r="399" spans="1:20" x14ac:dyDescent="0.25">
      <c r="A399" s="21"/>
      <c r="B399" s="11"/>
      <c r="C399" s="12"/>
      <c r="D399" s="12"/>
      <c r="E399" s="12"/>
      <c r="F399" s="12"/>
      <c r="G399" s="12"/>
      <c r="H399" s="12"/>
      <c r="I399" s="13"/>
      <c r="J399" s="2"/>
      <c r="K399" s="2"/>
      <c r="L399" s="2"/>
      <c r="M399" s="2"/>
      <c r="N399" s="2"/>
      <c r="O399" s="5"/>
      <c r="P399" s="6"/>
      <c r="Q399" s="7"/>
      <c r="R399" s="17"/>
      <c r="S399" s="18"/>
      <c r="T399" s="26"/>
    </row>
    <row r="400" spans="1:20" x14ac:dyDescent="0.25">
      <c r="A400" s="21"/>
      <c r="B400" s="11"/>
      <c r="C400" s="12"/>
      <c r="D400" s="12"/>
      <c r="E400" s="12"/>
      <c r="F400" s="12"/>
      <c r="G400" s="12"/>
      <c r="H400" s="12"/>
      <c r="I400" s="13"/>
      <c r="J400" s="2"/>
      <c r="K400" s="2"/>
      <c r="L400" s="2"/>
      <c r="M400" s="2"/>
      <c r="N400" s="2"/>
      <c r="O400" s="5"/>
      <c r="P400" s="6"/>
      <c r="Q400" s="7"/>
      <c r="R400" s="17"/>
      <c r="S400" s="18"/>
      <c r="T400" s="26"/>
    </row>
    <row r="401" spans="1:20" x14ac:dyDescent="0.25">
      <c r="A401" s="21"/>
      <c r="B401" s="11"/>
      <c r="C401" s="12"/>
      <c r="D401" s="12"/>
      <c r="E401" s="12"/>
      <c r="F401" s="12"/>
      <c r="G401" s="12"/>
      <c r="H401" s="12"/>
      <c r="I401" s="13"/>
      <c r="J401" s="2"/>
      <c r="K401" s="2"/>
      <c r="L401" s="2"/>
      <c r="M401" s="2"/>
      <c r="N401" s="2"/>
      <c r="O401" s="5"/>
      <c r="P401" s="6"/>
      <c r="Q401" s="7"/>
      <c r="R401" s="17"/>
      <c r="S401" s="18"/>
      <c r="T401" s="26"/>
    </row>
    <row r="402" spans="1:20" x14ac:dyDescent="0.25">
      <c r="A402" s="21"/>
      <c r="B402" s="11"/>
      <c r="C402" s="12"/>
      <c r="D402" s="12"/>
      <c r="E402" s="12"/>
      <c r="F402" s="12"/>
      <c r="G402" s="12"/>
      <c r="H402" s="12"/>
      <c r="I402" s="13"/>
      <c r="J402" s="2"/>
      <c r="K402" s="2"/>
      <c r="L402" s="2"/>
      <c r="M402" s="2"/>
      <c r="N402" s="2"/>
      <c r="O402" s="5"/>
      <c r="P402" s="6"/>
      <c r="Q402" s="7"/>
      <c r="R402" s="17"/>
      <c r="S402" s="18"/>
      <c r="T402" s="26"/>
    </row>
    <row r="403" spans="1:20" x14ac:dyDescent="0.25">
      <c r="A403" s="21"/>
      <c r="B403" s="11"/>
      <c r="C403" s="12"/>
      <c r="D403" s="12"/>
      <c r="E403" s="12"/>
      <c r="F403" s="12"/>
      <c r="G403" s="12"/>
      <c r="H403" s="12"/>
      <c r="I403" s="13"/>
      <c r="J403" s="2"/>
      <c r="K403" s="2"/>
      <c r="L403" s="2"/>
      <c r="M403" s="2"/>
      <c r="N403" s="2"/>
      <c r="O403" s="5"/>
      <c r="P403" s="6"/>
      <c r="Q403" s="7"/>
      <c r="R403" s="17"/>
      <c r="S403" s="18"/>
      <c r="T403" s="26"/>
    </row>
    <row r="404" spans="1:20" x14ac:dyDescent="0.25">
      <c r="A404" s="21"/>
      <c r="B404" s="11"/>
      <c r="C404" s="12"/>
      <c r="D404" s="12"/>
      <c r="E404" s="12"/>
      <c r="F404" s="12"/>
      <c r="G404" s="12"/>
      <c r="H404" s="12"/>
      <c r="I404" s="13"/>
      <c r="J404" s="2"/>
      <c r="K404" s="2"/>
      <c r="L404" s="2"/>
      <c r="M404" s="2"/>
      <c r="N404" s="2"/>
      <c r="O404" s="5"/>
      <c r="P404" s="6"/>
      <c r="Q404" s="7"/>
      <c r="R404" s="17"/>
      <c r="S404" s="18"/>
      <c r="T404" s="26"/>
    </row>
    <row r="405" spans="1:20" x14ac:dyDescent="0.25">
      <c r="A405" s="21"/>
      <c r="B405" s="11"/>
      <c r="C405" s="12"/>
      <c r="D405" s="12"/>
      <c r="E405" s="12"/>
      <c r="F405" s="12"/>
      <c r="G405" s="12"/>
      <c r="H405" s="12"/>
      <c r="I405" s="13"/>
      <c r="J405" s="2"/>
      <c r="K405" s="2"/>
      <c r="L405" s="2"/>
      <c r="M405" s="2"/>
      <c r="N405" s="2"/>
      <c r="O405" s="5"/>
      <c r="P405" s="6"/>
      <c r="Q405" s="7"/>
      <c r="R405" s="17"/>
      <c r="S405" s="18"/>
      <c r="T405" s="26"/>
    </row>
    <row r="406" spans="1:20" x14ac:dyDescent="0.25">
      <c r="A406" s="21"/>
      <c r="B406" s="11"/>
      <c r="C406" s="12"/>
      <c r="D406" s="12"/>
      <c r="E406" s="12"/>
      <c r="F406" s="12"/>
      <c r="G406" s="12"/>
      <c r="H406" s="12"/>
      <c r="I406" s="13"/>
      <c r="J406" s="2"/>
      <c r="K406" s="2"/>
      <c r="L406" s="2"/>
      <c r="M406" s="2"/>
      <c r="N406" s="2"/>
      <c r="O406" s="5"/>
      <c r="P406" s="6"/>
      <c r="Q406" s="7"/>
      <c r="R406" s="17"/>
      <c r="S406" s="18"/>
      <c r="T406" s="26"/>
    </row>
    <row r="407" spans="1:20" x14ac:dyDescent="0.25">
      <c r="A407" s="21"/>
      <c r="B407" s="11"/>
      <c r="C407" s="12"/>
      <c r="D407" s="12"/>
      <c r="E407" s="12"/>
      <c r="F407" s="12"/>
      <c r="G407" s="12"/>
      <c r="H407" s="12"/>
      <c r="I407" s="13"/>
      <c r="J407" s="2"/>
      <c r="K407" s="2"/>
      <c r="L407" s="2"/>
      <c r="M407" s="2"/>
      <c r="N407" s="2"/>
      <c r="O407" s="5"/>
      <c r="P407" s="6"/>
      <c r="Q407" s="7"/>
      <c r="R407" s="17"/>
      <c r="S407" s="18"/>
      <c r="T407" s="26"/>
    </row>
    <row r="408" spans="1:20" x14ac:dyDescent="0.25">
      <c r="A408" s="21"/>
      <c r="B408" s="11"/>
      <c r="C408" s="12"/>
      <c r="D408" s="12"/>
      <c r="E408" s="12"/>
      <c r="F408" s="12"/>
      <c r="G408" s="12"/>
      <c r="H408" s="12"/>
      <c r="I408" s="13"/>
      <c r="J408" s="2"/>
      <c r="K408" s="2"/>
      <c r="L408" s="2"/>
      <c r="M408" s="2"/>
      <c r="N408" s="2"/>
      <c r="O408" s="5"/>
      <c r="P408" s="6"/>
      <c r="Q408" s="7"/>
      <c r="R408" s="17"/>
      <c r="S408" s="18"/>
      <c r="T408" s="26"/>
    </row>
    <row r="409" spans="1:20" x14ac:dyDescent="0.25">
      <c r="A409" s="21"/>
      <c r="B409" s="11"/>
      <c r="C409" s="12"/>
      <c r="D409" s="12"/>
      <c r="E409" s="12"/>
      <c r="F409" s="12"/>
      <c r="G409" s="12"/>
      <c r="H409" s="12"/>
      <c r="I409" s="13"/>
      <c r="J409" s="2"/>
      <c r="K409" s="2"/>
      <c r="L409" s="2"/>
      <c r="M409" s="2"/>
      <c r="N409" s="2"/>
      <c r="O409" s="5"/>
      <c r="P409" s="6"/>
      <c r="Q409" s="7"/>
      <c r="R409" s="17"/>
      <c r="S409" s="18"/>
      <c r="T409" s="26"/>
    </row>
    <row r="410" spans="1:20" x14ac:dyDescent="0.25">
      <c r="A410" s="21"/>
      <c r="B410" s="11"/>
      <c r="C410" s="12"/>
      <c r="D410" s="12"/>
      <c r="E410" s="12"/>
      <c r="F410" s="12"/>
      <c r="G410" s="12"/>
      <c r="H410" s="12"/>
      <c r="I410" s="13"/>
      <c r="J410" s="2"/>
      <c r="K410" s="2"/>
      <c r="L410" s="2"/>
      <c r="M410" s="2"/>
      <c r="N410" s="2"/>
      <c r="O410" s="5"/>
      <c r="P410" s="6"/>
      <c r="Q410" s="7"/>
      <c r="R410" s="17"/>
      <c r="S410" s="18"/>
      <c r="T410" s="26"/>
    </row>
    <row r="411" spans="1:20" x14ac:dyDescent="0.25">
      <c r="A411" s="21"/>
      <c r="B411" s="11"/>
      <c r="C411" s="12"/>
      <c r="D411" s="12"/>
      <c r="E411" s="12"/>
      <c r="F411" s="12"/>
      <c r="G411" s="12"/>
      <c r="H411" s="12"/>
      <c r="I411" s="13"/>
      <c r="J411" s="2"/>
      <c r="K411" s="2"/>
      <c r="L411" s="2"/>
      <c r="M411" s="2"/>
      <c r="N411" s="2"/>
      <c r="O411" s="5"/>
      <c r="P411" s="6"/>
      <c r="Q411" s="7"/>
      <c r="R411" s="17"/>
      <c r="S411" s="18"/>
      <c r="T411" s="26"/>
    </row>
    <row r="412" spans="1:20" x14ac:dyDescent="0.25">
      <c r="A412" s="21"/>
      <c r="B412" s="11"/>
      <c r="C412" s="12"/>
      <c r="D412" s="12"/>
      <c r="E412" s="12"/>
      <c r="F412" s="12"/>
      <c r="G412" s="12"/>
      <c r="H412" s="12"/>
      <c r="I412" s="13"/>
      <c r="J412" s="2"/>
      <c r="K412" s="2"/>
      <c r="L412" s="2"/>
      <c r="M412" s="2"/>
      <c r="N412" s="2"/>
      <c r="O412" s="5"/>
      <c r="P412" s="6"/>
      <c r="Q412" s="7"/>
      <c r="R412" s="17"/>
      <c r="S412" s="18"/>
      <c r="T412" s="26"/>
    </row>
    <row r="413" spans="1:20" x14ac:dyDescent="0.25">
      <c r="A413" s="21"/>
      <c r="B413" s="11"/>
      <c r="C413" s="12"/>
      <c r="D413" s="12"/>
      <c r="E413" s="12"/>
      <c r="F413" s="12"/>
      <c r="G413" s="12"/>
      <c r="H413" s="12"/>
      <c r="I413" s="13"/>
      <c r="J413" s="2"/>
      <c r="K413" s="2"/>
      <c r="L413" s="2"/>
      <c r="M413" s="2"/>
      <c r="N413" s="2"/>
      <c r="O413" s="5"/>
      <c r="P413" s="6"/>
      <c r="Q413" s="7"/>
      <c r="R413" s="17"/>
      <c r="S413" s="18"/>
      <c r="T413" s="26"/>
    </row>
    <row r="414" spans="1:20" x14ac:dyDescent="0.25">
      <c r="A414" s="21"/>
      <c r="B414" s="11"/>
      <c r="C414" s="12"/>
      <c r="D414" s="12"/>
      <c r="E414" s="12"/>
      <c r="F414" s="12"/>
      <c r="G414" s="12"/>
      <c r="H414" s="12"/>
      <c r="I414" s="13"/>
      <c r="J414" s="2"/>
      <c r="K414" s="2"/>
      <c r="L414" s="2"/>
      <c r="M414" s="2"/>
      <c r="N414" s="2"/>
      <c r="O414" s="5"/>
      <c r="P414" s="6"/>
      <c r="Q414" s="7"/>
      <c r="R414" s="17"/>
      <c r="S414" s="18"/>
      <c r="T414" s="26"/>
    </row>
    <row r="415" spans="1:20" x14ac:dyDescent="0.25">
      <c r="A415" s="21"/>
      <c r="B415" s="11"/>
      <c r="C415" s="12"/>
      <c r="D415" s="12"/>
      <c r="E415" s="12"/>
      <c r="F415" s="12"/>
      <c r="G415" s="12"/>
      <c r="H415" s="12"/>
      <c r="I415" s="13"/>
      <c r="J415" s="2"/>
      <c r="K415" s="2"/>
      <c r="L415" s="2"/>
      <c r="M415" s="2"/>
      <c r="N415" s="2"/>
      <c r="O415" s="5"/>
      <c r="P415" s="6"/>
      <c r="Q415" s="7"/>
      <c r="R415" s="17"/>
      <c r="S415" s="18"/>
      <c r="T415" s="26"/>
    </row>
    <row r="416" spans="1:20" x14ac:dyDescent="0.25">
      <c r="A416" s="21"/>
      <c r="B416" s="11"/>
      <c r="C416" s="12"/>
      <c r="D416" s="12"/>
      <c r="E416" s="12"/>
      <c r="F416" s="12"/>
      <c r="G416" s="12"/>
      <c r="H416" s="12"/>
      <c r="I416" s="13"/>
      <c r="J416" s="2"/>
      <c r="K416" s="2"/>
      <c r="L416" s="2"/>
      <c r="M416" s="2"/>
      <c r="N416" s="2"/>
      <c r="O416" s="5"/>
      <c r="P416" s="6"/>
      <c r="Q416" s="7"/>
      <c r="R416" s="17"/>
      <c r="S416" s="18"/>
      <c r="T416" s="26"/>
    </row>
    <row r="417" spans="1:20" x14ac:dyDescent="0.25">
      <c r="A417" s="21"/>
      <c r="B417" s="11"/>
      <c r="C417" s="12"/>
      <c r="D417" s="12"/>
      <c r="E417" s="12"/>
      <c r="F417" s="12"/>
      <c r="G417" s="12"/>
      <c r="H417" s="12"/>
      <c r="I417" s="13"/>
      <c r="J417" s="2"/>
      <c r="K417" s="2"/>
      <c r="L417" s="2"/>
      <c r="M417" s="2"/>
      <c r="N417" s="2"/>
      <c r="O417" s="5"/>
      <c r="P417" s="6"/>
      <c r="Q417" s="7"/>
      <c r="R417" s="17"/>
      <c r="S417" s="18"/>
      <c r="T417" s="26"/>
    </row>
    <row r="418" spans="1:20" x14ac:dyDescent="0.25">
      <c r="A418" s="21"/>
      <c r="B418" s="11"/>
      <c r="C418" s="12"/>
      <c r="D418" s="12"/>
      <c r="E418" s="12"/>
      <c r="F418" s="12"/>
      <c r="G418" s="12"/>
      <c r="H418" s="12"/>
      <c r="I418" s="13"/>
      <c r="J418" s="2"/>
      <c r="K418" s="2"/>
      <c r="L418" s="2"/>
      <c r="M418" s="2"/>
      <c r="N418" s="2"/>
      <c r="O418" s="5"/>
      <c r="P418" s="6"/>
      <c r="Q418" s="7"/>
      <c r="R418" s="17"/>
      <c r="S418" s="18"/>
      <c r="T418" s="26"/>
    </row>
    <row r="419" spans="1:20" x14ac:dyDescent="0.25">
      <c r="A419" s="21"/>
      <c r="B419" s="11"/>
      <c r="C419" s="12"/>
      <c r="D419" s="12"/>
      <c r="E419" s="12"/>
      <c r="F419" s="12"/>
      <c r="G419" s="12"/>
      <c r="H419" s="12"/>
      <c r="I419" s="13"/>
      <c r="J419" s="2"/>
      <c r="K419" s="2"/>
      <c r="L419" s="2"/>
      <c r="M419" s="2"/>
      <c r="N419" s="2"/>
      <c r="O419" s="5"/>
      <c r="P419" s="6"/>
      <c r="Q419" s="7"/>
      <c r="R419" s="17"/>
      <c r="S419" s="18"/>
      <c r="T419" s="26"/>
    </row>
    <row r="420" spans="1:20" x14ac:dyDescent="0.25">
      <c r="A420" s="21"/>
      <c r="B420" s="11"/>
      <c r="C420" s="12"/>
      <c r="D420" s="12"/>
      <c r="E420" s="12"/>
      <c r="F420" s="12"/>
      <c r="G420" s="12"/>
      <c r="H420" s="12"/>
      <c r="I420" s="13"/>
      <c r="J420" s="2"/>
      <c r="K420" s="2"/>
      <c r="L420" s="2"/>
      <c r="M420" s="2"/>
      <c r="N420" s="2"/>
      <c r="O420" s="5"/>
      <c r="P420" s="6"/>
      <c r="Q420" s="7"/>
      <c r="R420" s="17"/>
      <c r="S420" s="18"/>
      <c r="T420" s="26"/>
    </row>
    <row r="421" spans="1:20" x14ac:dyDescent="0.25">
      <c r="A421" s="21"/>
      <c r="B421" s="11"/>
      <c r="C421" s="12"/>
      <c r="D421" s="12"/>
      <c r="E421" s="12"/>
      <c r="F421" s="12"/>
      <c r="G421" s="12"/>
      <c r="H421" s="12"/>
      <c r="I421" s="13"/>
      <c r="J421" s="2"/>
      <c r="K421" s="2"/>
      <c r="L421" s="2"/>
      <c r="M421" s="2"/>
      <c r="N421" s="2"/>
      <c r="O421" s="5"/>
      <c r="P421" s="6"/>
      <c r="Q421" s="7"/>
      <c r="R421" s="17"/>
      <c r="S421" s="18"/>
      <c r="T421" s="26"/>
    </row>
    <row r="422" spans="1:20" x14ac:dyDescent="0.25">
      <c r="A422" s="21"/>
      <c r="B422" s="11"/>
      <c r="C422" s="12"/>
      <c r="D422" s="12"/>
      <c r="E422" s="12"/>
      <c r="F422" s="12"/>
      <c r="G422" s="12"/>
      <c r="H422" s="12"/>
      <c r="I422" s="13"/>
      <c r="J422" s="2"/>
      <c r="K422" s="2"/>
      <c r="L422" s="2"/>
      <c r="M422" s="2"/>
      <c r="N422" s="2"/>
      <c r="O422" s="5"/>
      <c r="P422" s="6"/>
      <c r="Q422" s="7"/>
      <c r="R422" s="17"/>
      <c r="S422" s="18"/>
      <c r="T422" s="26"/>
    </row>
    <row r="423" spans="1:20" x14ac:dyDescent="0.25">
      <c r="A423" s="21"/>
      <c r="B423" s="11"/>
      <c r="C423" s="12"/>
      <c r="D423" s="12"/>
      <c r="E423" s="12"/>
      <c r="F423" s="12"/>
      <c r="G423" s="12"/>
      <c r="H423" s="12"/>
      <c r="I423" s="13"/>
      <c r="J423" s="2"/>
      <c r="K423" s="2"/>
      <c r="L423" s="2"/>
      <c r="M423" s="2"/>
      <c r="N423" s="2"/>
      <c r="O423" s="5"/>
      <c r="P423" s="6"/>
      <c r="Q423" s="7"/>
      <c r="R423" s="17"/>
      <c r="S423" s="18"/>
      <c r="T423" s="26"/>
    </row>
    <row r="424" spans="1:20" x14ac:dyDescent="0.25">
      <c r="A424" s="21"/>
      <c r="B424" s="11"/>
      <c r="C424" s="12"/>
      <c r="D424" s="12"/>
      <c r="E424" s="12"/>
      <c r="F424" s="12"/>
      <c r="G424" s="12"/>
      <c r="H424" s="12"/>
      <c r="I424" s="13"/>
      <c r="J424" s="2"/>
      <c r="K424" s="2"/>
      <c r="L424" s="2"/>
      <c r="M424" s="2"/>
      <c r="N424" s="2"/>
      <c r="O424" s="5"/>
      <c r="P424" s="6"/>
      <c r="Q424" s="7"/>
      <c r="R424" s="17"/>
      <c r="S424" s="18"/>
      <c r="T424" s="26"/>
    </row>
    <row r="425" spans="1:20" x14ac:dyDescent="0.25">
      <c r="A425" s="21"/>
      <c r="B425" s="11"/>
      <c r="C425" s="12"/>
      <c r="D425" s="12"/>
      <c r="E425" s="12"/>
      <c r="F425" s="12"/>
      <c r="G425" s="12"/>
      <c r="H425" s="12"/>
      <c r="I425" s="13"/>
      <c r="J425" s="2"/>
      <c r="K425" s="2"/>
      <c r="L425" s="2"/>
      <c r="M425" s="2"/>
      <c r="N425" s="2"/>
      <c r="O425" s="5"/>
      <c r="P425" s="6"/>
      <c r="Q425" s="7"/>
      <c r="R425" s="17"/>
      <c r="S425" s="18"/>
      <c r="T425" s="26"/>
    </row>
    <row r="426" spans="1:20" x14ac:dyDescent="0.25">
      <c r="A426" s="21"/>
      <c r="B426" s="11"/>
      <c r="C426" s="12"/>
      <c r="D426" s="12"/>
      <c r="E426" s="12"/>
      <c r="F426" s="12"/>
      <c r="G426" s="12"/>
      <c r="H426" s="12"/>
      <c r="I426" s="13"/>
      <c r="J426" s="2"/>
      <c r="K426" s="2"/>
      <c r="L426" s="2"/>
      <c r="M426" s="2"/>
      <c r="N426" s="2"/>
      <c r="O426" s="5"/>
      <c r="P426" s="6"/>
      <c r="Q426" s="7"/>
      <c r="R426" s="17"/>
      <c r="S426" s="18"/>
      <c r="T426" s="26"/>
    </row>
    <row r="427" spans="1:20" x14ac:dyDescent="0.25">
      <c r="A427" s="21"/>
      <c r="B427" s="11"/>
      <c r="C427" s="12"/>
      <c r="D427" s="12"/>
      <c r="E427" s="12"/>
      <c r="F427" s="12"/>
      <c r="G427" s="12"/>
      <c r="H427" s="12"/>
      <c r="I427" s="13"/>
      <c r="J427" s="2"/>
      <c r="K427" s="2"/>
      <c r="L427" s="2"/>
      <c r="M427" s="2"/>
      <c r="N427" s="2"/>
      <c r="O427" s="5"/>
      <c r="P427" s="6"/>
      <c r="Q427" s="7"/>
      <c r="R427" s="17"/>
      <c r="S427" s="18"/>
      <c r="T427" s="26"/>
    </row>
    <row r="428" spans="1:20" x14ac:dyDescent="0.25">
      <c r="A428" s="21"/>
      <c r="B428" s="11"/>
      <c r="C428" s="12"/>
      <c r="D428" s="12"/>
      <c r="E428" s="12"/>
      <c r="F428" s="12"/>
      <c r="G428" s="12"/>
      <c r="H428" s="12"/>
      <c r="I428" s="13"/>
      <c r="J428" s="2"/>
      <c r="K428" s="2"/>
      <c r="L428" s="2"/>
      <c r="M428" s="2"/>
      <c r="N428" s="2"/>
      <c r="O428" s="5"/>
      <c r="P428" s="6"/>
      <c r="Q428" s="7"/>
      <c r="R428" s="17"/>
      <c r="S428" s="18"/>
      <c r="T428" s="26"/>
    </row>
    <row r="429" spans="1:20" x14ac:dyDescent="0.25">
      <c r="A429" s="21"/>
      <c r="B429" s="11"/>
      <c r="C429" s="12"/>
      <c r="D429" s="12"/>
      <c r="E429" s="12"/>
      <c r="F429" s="12"/>
      <c r="G429" s="12"/>
      <c r="H429" s="12"/>
      <c r="I429" s="13"/>
      <c r="J429" s="2"/>
      <c r="K429" s="2"/>
      <c r="L429" s="2"/>
      <c r="M429" s="2"/>
      <c r="N429" s="2"/>
      <c r="O429" s="5"/>
      <c r="P429" s="6"/>
      <c r="Q429" s="7"/>
      <c r="R429" s="17"/>
      <c r="S429" s="18"/>
      <c r="T429" s="26"/>
    </row>
    <row r="430" spans="1:20" x14ac:dyDescent="0.25">
      <c r="A430" s="21"/>
      <c r="B430" s="11"/>
      <c r="C430" s="12"/>
      <c r="D430" s="12"/>
      <c r="E430" s="12"/>
      <c r="F430" s="12"/>
      <c r="G430" s="12"/>
      <c r="H430" s="12"/>
      <c r="I430" s="13"/>
      <c r="J430" s="2"/>
      <c r="K430" s="2"/>
      <c r="L430" s="2"/>
      <c r="M430" s="2"/>
      <c r="N430" s="2"/>
      <c r="O430" s="5"/>
      <c r="P430" s="6"/>
      <c r="Q430" s="7"/>
      <c r="R430" s="17"/>
      <c r="S430" s="18"/>
      <c r="T430" s="26"/>
    </row>
    <row r="431" spans="1:20" x14ac:dyDescent="0.25">
      <c r="A431" s="21"/>
      <c r="B431" s="11"/>
      <c r="C431" s="12"/>
      <c r="D431" s="12"/>
      <c r="E431" s="12"/>
      <c r="F431" s="12"/>
      <c r="G431" s="12"/>
      <c r="H431" s="12"/>
      <c r="I431" s="13"/>
      <c r="J431" s="2"/>
      <c r="K431" s="2"/>
      <c r="L431" s="2"/>
      <c r="M431" s="2"/>
      <c r="N431" s="2"/>
      <c r="O431" s="5"/>
      <c r="P431" s="6"/>
      <c r="Q431" s="7"/>
      <c r="R431" s="17"/>
      <c r="S431" s="18"/>
      <c r="T431" s="26"/>
    </row>
    <row r="432" spans="1:20" x14ac:dyDescent="0.25">
      <c r="A432" s="21"/>
      <c r="B432" s="11"/>
      <c r="C432" s="12"/>
      <c r="D432" s="12"/>
      <c r="E432" s="12"/>
      <c r="F432" s="12"/>
      <c r="G432" s="12"/>
      <c r="H432" s="12"/>
      <c r="I432" s="13"/>
      <c r="J432" s="2"/>
      <c r="K432" s="2"/>
      <c r="L432" s="2"/>
      <c r="M432" s="2"/>
      <c r="N432" s="2"/>
      <c r="O432" s="5"/>
      <c r="P432" s="6"/>
      <c r="Q432" s="7"/>
      <c r="R432" s="17"/>
      <c r="S432" s="18"/>
      <c r="T432" s="26"/>
    </row>
    <row r="433" spans="1:20" x14ac:dyDescent="0.25">
      <c r="A433" s="21"/>
      <c r="B433" s="11"/>
      <c r="C433" s="12"/>
      <c r="D433" s="12"/>
      <c r="E433" s="12"/>
      <c r="F433" s="12"/>
      <c r="G433" s="12"/>
      <c r="H433" s="12"/>
      <c r="I433" s="13"/>
      <c r="J433" s="2"/>
      <c r="K433" s="2"/>
      <c r="L433" s="2"/>
      <c r="M433" s="2"/>
      <c r="N433" s="2"/>
      <c r="O433" s="5"/>
      <c r="P433" s="6"/>
      <c r="Q433" s="7"/>
      <c r="R433" s="17"/>
      <c r="S433" s="18"/>
      <c r="T433" s="26"/>
    </row>
    <row r="434" spans="1:20" x14ac:dyDescent="0.25">
      <c r="A434" s="21"/>
      <c r="B434" s="11"/>
      <c r="C434" s="12"/>
      <c r="D434" s="12"/>
      <c r="E434" s="12"/>
      <c r="F434" s="12"/>
      <c r="G434" s="12"/>
      <c r="H434" s="12"/>
      <c r="I434" s="13"/>
      <c r="J434" s="2"/>
      <c r="K434" s="2"/>
      <c r="L434" s="2"/>
      <c r="M434" s="2"/>
      <c r="N434" s="2"/>
      <c r="O434" s="5"/>
      <c r="P434" s="6"/>
      <c r="Q434" s="7"/>
      <c r="R434" s="17"/>
      <c r="S434" s="18"/>
      <c r="T434" s="26"/>
    </row>
    <row r="435" spans="1:20" x14ac:dyDescent="0.25">
      <c r="A435" s="21"/>
      <c r="B435" s="11"/>
      <c r="C435" s="12"/>
      <c r="D435" s="12"/>
      <c r="E435" s="12"/>
      <c r="F435" s="12"/>
      <c r="G435" s="12"/>
      <c r="H435" s="12"/>
      <c r="I435" s="13"/>
      <c r="J435" s="2"/>
      <c r="K435" s="2"/>
      <c r="L435" s="2"/>
      <c r="M435" s="2"/>
      <c r="N435" s="2"/>
      <c r="O435" s="5"/>
      <c r="P435" s="6"/>
      <c r="Q435" s="7"/>
      <c r="R435" s="17"/>
      <c r="S435" s="18"/>
      <c r="T435" s="26"/>
    </row>
    <row r="436" spans="1:20" x14ac:dyDescent="0.25">
      <c r="A436" s="21"/>
      <c r="B436" s="11"/>
      <c r="C436" s="12"/>
      <c r="D436" s="12"/>
      <c r="E436" s="12"/>
      <c r="F436" s="12"/>
      <c r="G436" s="12"/>
      <c r="H436" s="12"/>
      <c r="I436" s="13"/>
      <c r="J436" s="2"/>
      <c r="K436" s="2"/>
      <c r="L436" s="2"/>
      <c r="M436" s="2"/>
      <c r="N436" s="2"/>
      <c r="O436" s="5"/>
      <c r="P436" s="6"/>
      <c r="Q436" s="7"/>
      <c r="R436" s="17"/>
      <c r="S436" s="18"/>
      <c r="T436" s="26"/>
    </row>
    <row r="437" spans="1:20" x14ac:dyDescent="0.25">
      <c r="A437" s="21"/>
      <c r="B437" s="11"/>
      <c r="C437" s="12"/>
      <c r="D437" s="12"/>
      <c r="E437" s="12"/>
      <c r="F437" s="12"/>
      <c r="G437" s="12"/>
      <c r="H437" s="12"/>
      <c r="I437" s="13"/>
      <c r="J437" s="2"/>
      <c r="K437" s="2"/>
      <c r="L437" s="2"/>
      <c r="M437" s="2"/>
      <c r="N437" s="2"/>
      <c r="O437" s="5"/>
      <c r="P437" s="6"/>
      <c r="Q437" s="7"/>
      <c r="R437" s="17"/>
      <c r="S437" s="18"/>
      <c r="T437" s="26"/>
    </row>
    <row r="438" spans="1:20" x14ac:dyDescent="0.25">
      <c r="A438" s="21"/>
      <c r="B438" s="11"/>
      <c r="C438" s="12"/>
      <c r="D438" s="12"/>
      <c r="E438" s="12"/>
      <c r="F438" s="12"/>
      <c r="G438" s="12"/>
      <c r="H438" s="12"/>
      <c r="I438" s="13"/>
      <c r="J438" s="2"/>
      <c r="K438" s="2"/>
      <c r="L438" s="2"/>
      <c r="M438" s="2"/>
      <c r="N438" s="2"/>
      <c r="O438" s="5"/>
      <c r="P438" s="6"/>
      <c r="Q438" s="7"/>
      <c r="R438" s="17"/>
      <c r="S438" s="18"/>
      <c r="T438" s="26"/>
    </row>
    <row r="439" spans="1:20" x14ac:dyDescent="0.25">
      <c r="A439" s="21"/>
      <c r="B439" s="11"/>
      <c r="C439" s="12"/>
      <c r="D439" s="12"/>
      <c r="E439" s="12"/>
      <c r="F439" s="12"/>
      <c r="G439" s="12"/>
      <c r="H439" s="12"/>
      <c r="I439" s="13"/>
      <c r="J439" s="2"/>
      <c r="K439" s="2"/>
      <c r="L439" s="2"/>
      <c r="M439" s="2"/>
      <c r="N439" s="2"/>
      <c r="O439" s="5"/>
      <c r="P439" s="6"/>
      <c r="Q439" s="7"/>
      <c r="R439" s="17"/>
      <c r="S439" s="18"/>
      <c r="T439" s="26"/>
    </row>
    <row r="440" spans="1:20" x14ac:dyDescent="0.25">
      <c r="A440" s="21"/>
      <c r="B440" s="11"/>
      <c r="C440" s="12"/>
      <c r="D440" s="12"/>
      <c r="E440" s="12"/>
      <c r="F440" s="12"/>
      <c r="G440" s="12"/>
      <c r="H440" s="12"/>
      <c r="I440" s="13"/>
      <c r="J440" s="2"/>
      <c r="K440" s="2"/>
      <c r="L440" s="2"/>
      <c r="M440" s="2"/>
      <c r="N440" s="2"/>
      <c r="O440" s="5"/>
      <c r="P440" s="6"/>
      <c r="Q440" s="7"/>
      <c r="R440" s="17"/>
      <c r="S440" s="18"/>
      <c r="T440" s="26"/>
    </row>
    <row r="441" spans="1:20" x14ac:dyDescent="0.25">
      <c r="A441" s="21"/>
      <c r="B441" s="11"/>
      <c r="C441" s="12"/>
      <c r="D441" s="12"/>
      <c r="E441" s="12"/>
      <c r="F441" s="12"/>
      <c r="G441" s="12"/>
      <c r="H441" s="12"/>
      <c r="I441" s="13"/>
      <c r="J441" s="2"/>
      <c r="K441" s="2"/>
      <c r="L441" s="2"/>
      <c r="M441" s="2"/>
      <c r="N441" s="2"/>
      <c r="O441" s="5"/>
      <c r="P441" s="6"/>
      <c r="Q441" s="7"/>
      <c r="R441" s="17"/>
      <c r="S441" s="18"/>
      <c r="T441" s="26"/>
    </row>
    <row r="442" spans="1:20" x14ac:dyDescent="0.25">
      <c r="A442" s="21"/>
      <c r="B442" s="11"/>
      <c r="C442" s="12"/>
      <c r="D442" s="12"/>
      <c r="E442" s="12"/>
      <c r="F442" s="12"/>
      <c r="G442" s="12"/>
      <c r="H442" s="12"/>
      <c r="I442" s="13"/>
      <c r="J442" s="2"/>
      <c r="K442" s="2"/>
      <c r="L442" s="2"/>
      <c r="M442" s="2"/>
      <c r="N442" s="2"/>
      <c r="O442" s="5"/>
      <c r="P442" s="6"/>
      <c r="Q442" s="7"/>
      <c r="R442" s="17"/>
      <c r="S442" s="18"/>
      <c r="T442" s="26"/>
    </row>
    <row r="443" spans="1:20" x14ac:dyDescent="0.25">
      <c r="A443" s="21"/>
      <c r="B443" s="14"/>
      <c r="C443" s="15"/>
      <c r="D443" s="15"/>
      <c r="E443" s="15"/>
      <c r="F443" s="15"/>
      <c r="G443" s="15"/>
      <c r="H443" s="15"/>
      <c r="I443" s="16"/>
      <c r="J443" s="2"/>
      <c r="K443" s="2"/>
      <c r="L443" s="2"/>
      <c r="M443" s="2"/>
      <c r="N443" s="2"/>
      <c r="O443" s="8"/>
      <c r="P443" s="9"/>
      <c r="Q443" s="10"/>
      <c r="R443" s="19"/>
      <c r="S443" s="20"/>
      <c r="T443" s="26"/>
    </row>
  </sheetData>
  <mergeCells count="5">
    <mergeCell ref="B1:I1"/>
    <mergeCell ref="J1:N1"/>
    <mergeCell ref="O1:Q1"/>
    <mergeCell ref="R1:S1"/>
    <mergeCell ref="Y1:AQ1"/>
  </mergeCells>
  <conditionalFormatting sqref="E158:E159">
    <cfRule type="duplicateValues" dxfId="5" priority="5"/>
  </conditionalFormatting>
  <conditionalFormatting sqref="E219:E249">
    <cfRule type="duplicateValues" dxfId="4" priority="9"/>
  </conditionalFormatting>
  <conditionalFormatting sqref="E150:E157">
    <cfRule type="duplicateValues" dxfId="3" priority="31"/>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3"/>
  <sheetViews>
    <sheetView zoomScale="85" zoomScaleNormal="85" workbookViewId="0">
      <pane ySplit="2" topLeftCell="A261" activePane="bottomLeft" state="frozen"/>
      <selection pane="bottomLeft" activeCell="A283" sqref="A283"/>
    </sheetView>
  </sheetViews>
  <sheetFormatPr defaultRowHeight="15" x14ac:dyDescent="0.25"/>
  <sheetData>
    <row r="1" spans="1:14" x14ac:dyDescent="0.25">
      <c r="A1" s="157" t="s">
        <v>15</v>
      </c>
      <c r="B1" s="157"/>
      <c r="C1" s="157"/>
      <c r="D1" s="157"/>
      <c r="E1" s="157"/>
      <c r="F1" s="158" t="s">
        <v>19</v>
      </c>
      <c r="G1" s="158"/>
      <c r="H1" s="158"/>
      <c r="I1" s="159" t="s">
        <v>22</v>
      </c>
      <c r="J1" s="159"/>
    </row>
    <row r="2" spans="1:14" x14ac:dyDescent="0.25">
      <c r="A2" s="3" t="s">
        <v>10</v>
      </c>
      <c r="B2" s="3" t="s">
        <v>11</v>
      </c>
      <c r="C2" s="3" t="s">
        <v>12</v>
      </c>
      <c r="D2" s="3" t="s">
        <v>13</v>
      </c>
      <c r="E2" s="3" t="s">
        <v>14</v>
      </c>
      <c r="F2" s="30" t="s">
        <v>16</v>
      </c>
      <c r="G2" s="30" t="s">
        <v>17</v>
      </c>
      <c r="H2" s="30" t="s">
        <v>18</v>
      </c>
      <c r="I2" s="31" t="s">
        <v>20</v>
      </c>
      <c r="J2" s="31" t="s">
        <v>21</v>
      </c>
      <c r="L2" t="s">
        <v>1647</v>
      </c>
      <c r="M2" t="s">
        <v>1650</v>
      </c>
      <c r="N2" t="s">
        <v>1656</v>
      </c>
    </row>
    <row r="3" spans="1:14" x14ac:dyDescent="0.25">
      <c r="A3" s="48">
        <f>Reviews!J3</f>
        <v>1</v>
      </c>
      <c r="B3" s="48">
        <f>Reviews!K3</f>
        <v>0</v>
      </c>
      <c r="C3" s="48">
        <f>Reviews!L3</f>
        <v>0</v>
      </c>
      <c r="D3" s="48">
        <f>Reviews!M3</f>
        <v>0</v>
      </c>
      <c r="E3" s="48">
        <f>Reviews!N3</f>
        <v>0</v>
      </c>
      <c r="F3" s="48">
        <f>Reviews!O3</f>
        <v>0</v>
      </c>
      <c r="G3" s="48">
        <f>Reviews!P3</f>
        <v>0</v>
      </c>
      <c r="H3" s="48">
        <f>Reviews!Q3</f>
        <v>1</v>
      </c>
      <c r="I3" s="48">
        <f>Reviews!R3</f>
        <v>0</v>
      </c>
      <c r="J3" s="48">
        <f>Reviews!S3</f>
        <v>1</v>
      </c>
      <c r="L3">
        <f>IF(SUM(A3:B3)=0,1,0)</f>
        <v>0</v>
      </c>
      <c r="M3">
        <f>IF(SUM(C3:E3)=0,1,0)</f>
        <v>1</v>
      </c>
      <c r="N3">
        <f>SUM(I3:J3)</f>
        <v>1</v>
      </c>
    </row>
    <row r="4" spans="1:14" x14ac:dyDescent="0.25">
      <c r="A4" s="48">
        <f>Reviews!J4</f>
        <v>0</v>
      </c>
      <c r="B4" s="48">
        <f>Reviews!K4</f>
        <v>0</v>
      </c>
      <c r="C4" s="48">
        <f>Reviews!L4</f>
        <v>0</v>
      </c>
      <c r="D4" s="48">
        <f>Reviews!M4</f>
        <v>0</v>
      </c>
      <c r="E4" s="48">
        <f>Reviews!N4</f>
        <v>1</v>
      </c>
      <c r="F4" s="48">
        <f>Reviews!O4</f>
        <v>0</v>
      </c>
      <c r="G4" s="48">
        <f>Reviews!P4</f>
        <v>0</v>
      </c>
      <c r="H4" s="48">
        <f>Reviews!Q4</f>
        <v>1</v>
      </c>
      <c r="I4" s="48">
        <f>Reviews!R4</f>
        <v>1</v>
      </c>
      <c r="J4" s="48">
        <f>Reviews!S4</f>
        <v>0</v>
      </c>
      <c r="L4" s="105">
        <f t="shared" ref="L4:L67" si="0">IF(SUM(A4:B4)=0,1,0)</f>
        <v>1</v>
      </c>
      <c r="M4" s="105">
        <f t="shared" ref="M4:M67" si="1">IF(SUM(C4:E4)=0,1,0)</f>
        <v>0</v>
      </c>
      <c r="N4" s="105">
        <f t="shared" ref="N4:N67" si="2">SUM(I4:J4)</f>
        <v>1</v>
      </c>
    </row>
    <row r="5" spans="1:14" x14ac:dyDescent="0.25">
      <c r="A5" s="48">
        <f>Reviews!J5</f>
        <v>0</v>
      </c>
      <c r="B5" s="48">
        <f>Reviews!K5</f>
        <v>1</v>
      </c>
      <c r="C5" s="48">
        <f>Reviews!L5</f>
        <v>0</v>
      </c>
      <c r="D5" s="48">
        <f>Reviews!M5</f>
        <v>0</v>
      </c>
      <c r="E5" s="48">
        <f>Reviews!N5</f>
        <v>0</v>
      </c>
      <c r="F5" s="48">
        <f>Reviews!O5</f>
        <v>0</v>
      </c>
      <c r="G5" s="48">
        <f>Reviews!P5</f>
        <v>0</v>
      </c>
      <c r="H5" s="48">
        <f>Reviews!Q5</f>
        <v>1</v>
      </c>
      <c r="I5" s="48">
        <f>Reviews!R5</f>
        <v>0</v>
      </c>
      <c r="J5" s="48">
        <f>Reviews!S5</f>
        <v>1</v>
      </c>
      <c r="L5" s="105">
        <f t="shared" si="0"/>
        <v>0</v>
      </c>
      <c r="M5" s="105">
        <f t="shared" si="1"/>
        <v>1</v>
      </c>
      <c r="N5" s="105">
        <f t="shared" si="2"/>
        <v>1</v>
      </c>
    </row>
    <row r="6" spans="1:14" x14ac:dyDescent="0.25">
      <c r="A6" s="48">
        <f>Reviews!J6</f>
        <v>1</v>
      </c>
      <c r="B6" s="48">
        <f>Reviews!K6</f>
        <v>0</v>
      </c>
      <c r="C6" s="48">
        <f>Reviews!L6</f>
        <v>1</v>
      </c>
      <c r="D6" s="48">
        <f>Reviews!M6</f>
        <v>0</v>
      </c>
      <c r="E6" s="48">
        <f>Reviews!N6</f>
        <v>0</v>
      </c>
      <c r="F6" s="48">
        <f>Reviews!O6</f>
        <v>0</v>
      </c>
      <c r="G6" s="48">
        <f>Reviews!P6</f>
        <v>1</v>
      </c>
      <c r="H6" s="48">
        <f>Reviews!Q6</f>
        <v>0</v>
      </c>
      <c r="I6" s="48">
        <f>Reviews!R6</f>
        <v>0</v>
      </c>
      <c r="J6" s="48">
        <f>Reviews!S6</f>
        <v>1</v>
      </c>
      <c r="L6" s="105">
        <f t="shared" si="0"/>
        <v>0</v>
      </c>
      <c r="M6" s="105">
        <f t="shared" si="1"/>
        <v>0</v>
      </c>
      <c r="N6" s="105">
        <f t="shared" si="2"/>
        <v>1</v>
      </c>
    </row>
    <row r="7" spans="1:14" x14ac:dyDescent="0.25">
      <c r="A7" s="48">
        <f>Reviews!J7</f>
        <v>0</v>
      </c>
      <c r="B7" s="48">
        <f>Reviews!K7</f>
        <v>1</v>
      </c>
      <c r="C7" s="48">
        <f>Reviews!L7</f>
        <v>0</v>
      </c>
      <c r="D7" s="48">
        <f>Reviews!M7</f>
        <v>0</v>
      </c>
      <c r="E7" s="48">
        <f>Reviews!N7</f>
        <v>0</v>
      </c>
      <c r="F7" s="48">
        <f>Reviews!O7</f>
        <v>0</v>
      </c>
      <c r="G7" s="48">
        <f>Reviews!P7</f>
        <v>0</v>
      </c>
      <c r="H7" s="48">
        <f>Reviews!Q7</f>
        <v>1</v>
      </c>
      <c r="I7" s="48">
        <f>Reviews!R7</f>
        <v>0</v>
      </c>
      <c r="J7" s="48">
        <f>Reviews!S7</f>
        <v>1</v>
      </c>
      <c r="L7" s="105">
        <f t="shared" si="0"/>
        <v>0</v>
      </c>
      <c r="M7" s="105">
        <f t="shared" si="1"/>
        <v>1</v>
      </c>
      <c r="N7" s="105">
        <f t="shared" si="2"/>
        <v>1</v>
      </c>
    </row>
    <row r="8" spans="1:14" x14ac:dyDescent="0.25">
      <c r="A8" s="48">
        <f>Reviews!J8</f>
        <v>0</v>
      </c>
      <c r="B8" s="48">
        <f>Reviews!K8</f>
        <v>1</v>
      </c>
      <c r="C8" s="48">
        <f>Reviews!L8</f>
        <v>1</v>
      </c>
      <c r="D8" s="48">
        <f>Reviews!M8</f>
        <v>0</v>
      </c>
      <c r="E8" s="48">
        <f>Reviews!N8</f>
        <v>0</v>
      </c>
      <c r="F8" s="48">
        <f>Reviews!O8</f>
        <v>0</v>
      </c>
      <c r="G8" s="48">
        <f>Reviews!P8</f>
        <v>0</v>
      </c>
      <c r="H8" s="48">
        <f>Reviews!Q8</f>
        <v>1</v>
      </c>
      <c r="I8" s="48">
        <f>Reviews!R8</f>
        <v>0</v>
      </c>
      <c r="J8" s="48">
        <f>Reviews!S8</f>
        <v>1</v>
      </c>
      <c r="L8" s="105">
        <f t="shared" si="0"/>
        <v>0</v>
      </c>
      <c r="M8" s="105">
        <f t="shared" si="1"/>
        <v>0</v>
      </c>
      <c r="N8" s="105">
        <f t="shared" si="2"/>
        <v>1</v>
      </c>
    </row>
    <row r="9" spans="1:14" x14ac:dyDescent="0.25">
      <c r="A9" s="48">
        <f>Reviews!J9</f>
        <v>0</v>
      </c>
      <c r="B9" s="48">
        <f>Reviews!K9</f>
        <v>1</v>
      </c>
      <c r="C9" s="48">
        <f>Reviews!L9</f>
        <v>0</v>
      </c>
      <c r="D9" s="48">
        <f>Reviews!M9</f>
        <v>0</v>
      </c>
      <c r="E9" s="48">
        <f>Reviews!N9</f>
        <v>0</v>
      </c>
      <c r="F9" s="48">
        <f>Reviews!O9</f>
        <v>0</v>
      </c>
      <c r="G9" s="48">
        <f>Reviews!P9</f>
        <v>0</v>
      </c>
      <c r="H9" s="48">
        <f>Reviews!Q9</f>
        <v>1</v>
      </c>
      <c r="I9" s="48">
        <f>Reviews!R9</f>
        <v>0</v>
      </c>
      <c r="J9" s="48">
        <f>Reviews!S9</f>
        <v>1</v>
      </c>
      <c r="L9" s="105">
        <f t="shared" si="0"/>
        <v>0</v>
      </c>
      <c r="M9" s="105">
        <f t="shared" si="1"/>
        <v>1</v>
      </c>
      <c r="N9" s="105">
        <f t="shared" si="2"/>
        <v>1</v>
      </c>
    </row>
    <row r="10" spans="1:14" x14ac:dyDescent="0.25">
      <c r="A10" s="48">
        <f>Reviews!J10</f>
        <v>1</v>
      </c>
      <c r="B10" s="48">
        <f>Reviews!K10</f>
        <v>0</v>
      </c>
      <c r="C10" s="48">
        <f>Reviews!L10</f>
        <v>0</v>
      </c>
      <c r="D10" s="48">
        <f>Reviews!M10</f>
        <v>0</v>
      </c>
      <c r="E10" s="48">
        <f>Reviews!N10</f>
        <v>0</v>
      </c>
      <c r="F10" s="48">
        <f>Reviews!O10</f>
        <v>0</v>
      </c>
      <c r="G10" s="48">
        <f>Reviews!P10</f>
        <v>1</v>
      </c>
      <c r="H10" s="48">
        <f>Reviews!Q10</f>
        <v>0</v>
      </c>
      <c r="I10" s="48">
        <f>Reviews!R10</f>
        <v>0</v>
      </c>
      <c r="J10" s="48">
        <f>Reviews!S10</f>
        <v>1</v>
      </c>
      <c r="L10" s="105">
        <f t="shared" si="0"/>
        <v>0</v>
      </c>
      <c r="M10" s="105">
        <f t="shared" si="1"/>
        <v>1</v>
      </c>
      <c r="N10" s="105">
        <f t="shared" si="2"/>
        <v>1</v>
      </c>
    </row>
    <row r="11" spans="1:14" x14ac:dyDescent="0.25">
      <c r="A11" s="48">
        <f>Reviews!J11</f>
        <v>0</v>
      </c>
      <c r="B11" s="48">
        <f>Reviews!K11</f>
        <v>1</v>
      </c>
      <c r="C11" s="48">
        <f>Reviews!L11</f>
        <v>0</v>
      </c>
      <c r="D11" s="48">
        <f>Reviews!M11</f>
        <v>0</v>
      </c>
      <c r="E11" s="48">
        <f>Reviews!N11</f>
        <v>0</v>
      </c>
      <c r="F11" s="48">
        <f>Reviews!O11</f>
        <v>0</v>
      </c>
      <c r="G11" s="48">
        <f>Reviews!P11</f>
        <v>0</v>
      </c>
      <c r="H11" s="48">
        <f>Reviews!Q11</f>
        <v>1</v>
      </c>
      <c r="I11" s="48">
        <f>Reviews!R11</f>
        <v>0</v>
      </c>
      <c r="J11" s="48">
        <f>Reviews!S11</f>
        <v>1</v>
      </c>
      <c r="L11" s="105">
        <f t="shared" si="0"/>
        <v>0</v>
      </c>
      <c r="M11" s="105">
        <f t="shared" si="1"/>
        <v>1</v>
      </c>
      <c r="N11" s="105">
        <f t="shared" si="2"/>
        <v>1</v>
      </c>
    </row>
    <row r="12" spans="1:14" x14ac:dyDescent="0.25">
      <c r="A12" s="48">
        <f>Reviews!J12</f>
        <v>1</v>
      </c>
      <c r="B12" s="48">
        <f>Reviews!K12</f>
        <v>0</v>
      </c>
      <c r="C12" s="48">
        <f>Reviews!L12</f>
        <v>0</v>
      </c>
      <c r="D12" s="48">
        <f>Reviews!M12</f>
        <v>0</v>
      </c>
      <c r="E12" s="48">
        <f>Reviews!N12</f>
        <v>0</v>
      </c>
      <c r="F12" s="48">
        <f>Reviews!O12</f>
        <v>0</v>
      </c>
      <c r="G12" s="48">
        <f>Reviews!P12</f>
        <v>0</v>
      </c>
      <c r="H12" s="48">
        <f>Reviews!Q12</f>
        <v>1</v>
      </c>
      <c r="I12" s="48">
        <f>Reviews!R12</f>
        <v>0</v>
      </c>
      <c r="J12" s="48">
        <f>Reviews!S12</f>
        <v>1</v>
      </c>
      <c r="L12" s="105">
        <f t="shared" si="0"/>
        <v>0</v>
      </c>
      <c r="M12" s="105">
        <f t="shared" si="1"/>
        <v>1</v>
      </c>
      <c r="N12" s="105">
        <f t="shared" si="2"/>
        <v>1</v>
      </c>
    </row>
    <row r="13" spans="1:14" x14ac:dyDescent="0.25">
      <c r="A13" s="48">
        <f>Reviews!J13</f>
        <v>1</v>
      </c>
      <c r="B13" s="48">
        <f>Reviews!K13</f>
        <v>0</v>
      </c>
      <c r="C13" s="48">
        <f>Reviews!L13</f>
        <v>1</v>
      </c>
      <c r="D13" s="48">
        <f>Reviews!M13</f>
        <v>0</v>
      </c>
      <c r="E13" s="48">
        <f>Reviews!N13</f>
        <v>0</v>
      </c>
      <c r="F13" s="48">
        <f>Reviews!O13</f>
        <v>0</v>
      </c>
      <c r="G13" s="48">
        <f>Reviews!P13</f>
        <v>1</v>
      </c>
      <c r="H13" s="48">
        <f>Reviews!Q13</f>
        <v>0</v>
      </c>
      <c r="I13" s="48">
        <f>Reviews!R13</f>
        <v>0</v>
      </c>
      <c r="J13" s="48">
        <f>Reviews!S13</f>
        <v>1</v>
      </c>
      <c r="L13" s="105">
        <f t="shared" si="0"/>
        <v>0</v>
      </c>
      <c r="M13" s="105">
        <f t="shared" si="1"/>
        <v>0</v>
      </c>
      <c r="N13" s="105">
        <f t="shared" si="2"/>
        <v>1</v>
      </c>
    </row>
    <row r="14" spans="1:14" x14ac:dyDescent="0.25">
      <c r="A14" s="48">
        <f>Reviews!J14</f>
        <v>0</v>
      </c>
      <c r="B14" s="48">
        <f>Reviews!K14</f>
        <v>1</v>
      </c>
      <c r="C14" s="48">
        <f>Reviews!L14</f>
        <v>0</v>
      </c>
      <c r="D14" s="48">
        <f>Reviews!M14</f>
        <v>0</v>
      </c>
      <c r="E14" s="48">
        <f>Reviews!N14</f>
        <v>0</v>
      </c>
      <c r="F14" s="48">
        <f>Reviews!O14</f>
        <v>0</v>
      </c>
      <c r="G14" s="48">
        <f>Reviews!P14</f>
        <v>0</v>
      </c>
      <c r="H14" s="48">
        <f>Reviews!Q14</f>
        <v>1</v>
      </c>
      <c r="I14" s="48">
        <f>Reviews!R14</f>
        <v>0</v>
      </c>
      <c r="J14" s="48">
        <f>Reviews!S14</f>
        <v>1</v>
      </c>
      <c r="L14" s="105">
        <f t="shared" si="0"/>
        <v>0</v>
      </c>
      <c r="M14" s="105">
        <f t="shared" si="1"/>
        <v>1</v>
      </c>
      <c r="N14" s="105">
        <f t="shared" si="2"/>
        <v>1</v>
      </c>
    </row>
    <row r="15" spans="1:14" x14ac:dyDescent="0.25">
      <c r="A15" s="48">
        <f>Reviews!J15</f>
        <v>0</v>
      </c>
      <c r="B15" s="48">
        <f>Reviews!K15</f>
        <v>0</v>
      </c>
      <c r="C15" s="48">
        <f>Reviews!L15</f>
        <v>0</v>
      </c>
      <c r="D15" s="48">
        <f>Reviews!M15</f>
        <v>0</v>
      </c>
      <c r="E15" s="48">
        <f>Reviews!N15</f>
        <v>1</v>
      </c>
      <c r="F15" s="48">
        <f>Reviews!O15</f>
        <v>0</v>
      </c>
      <c r="G15" s="48">
        <f>Reviews!P15</f>
        <v>0</v>
      </c>
      <c r="H15" s="48">
        <f>Reviews!Q15</f>
        <v>1</v>
      </c>
      <c r="I15" s="48">
        <f>Reviews!R15</f>
        <v>0</v>
      </c>
      <c r="J15" s="48">
        <f>Reviews!S15</f>
        <v>1</v>
      </c>
      <c r="L15" s="105">
        <f t="shared" si="0"/>
        <v>1</v>
      </c>
      <c r="M15" s="105">
        <f t="shared" si="1"/>
        <v>0</v>
      </c>
      <c r="N15" s="105">
        <f t="shared" si="2"/>
        <v>1</v>
      </c>
    </row>
    <row r="16" spans="1:14" x14ac:dyDescent="0.25">
      <c r="A16" s="48">
        <f>Reviews!J16</f>
        <v>0</v>
      </c>
      <c r="B16" s="48">
        <f>Reviews!K16</f>
        <v>0</v>
      </c>
      <c r="C16" s="48">
        <f>Reviews!L16</f>
        <v>0</v>
      </c>
      <c r="D16" s="48">
        <f>Reviews!M16</f>
        <v>0</v>
      </c>
      <c r="E16" s="48">
        <f>Reviews!N16</f>
        <v>1</v>
      </c>
      <c r="F16" s="48">
        <f>Reviews!O16</f>
        <v>0</v>
      </c>
      <c r="G16" s="48">
        <f>Reviews!P16</f>
        <v>0</v>
      </c>
      <c r="H16" s="48">
        <f>Reviews!Q16</f>
        <v>1</v>
      </c>
      <c r="I16" s="48">
        <f>Reviews!R16</f>
        <v>0</v>
      </c>
      <c r="J16" s="48">
        <f>Reviews!S16</f>
        <v>1</v>
      </c>
      <c r="L16" s="105">
        <f t="shared" si="0"/>
        <v>1</v>
      </c>
      <c r="M16" s="105">
        <f t="shared" si="1"/>
        <v>0</v>
      </c>
      <c r="N16" s="105">
        <f t="shared" si="2"/>
        <v>1</v>
      </c>
    </row>
    <row r="17" spans="1:14" x14ac:dyDescent="0.25">
      <c r="A17" s="48">
        <f>Reviews!J17</f>
        <v>1</v>
      </c>
      <c r="B17" s="48">
        <f>Reviews!K17</f>
        <v>0</v>
      </c>
      <c r="C17" s="48">
        <f>Reviews!L17</f>
        <v>0</v>
      </c>
      <c r="D17" s="48">
        <f>Reviews!M17</f>
        <v>0</v>
      </c>
      <c r="E17" s="48">
        <f>Reviews!N17</f>
        <v>0</v>
      </c>
      <c r="F17" s="48">
        <f>Reviews!O17</f>
        <v>0</v>
      </c>
      <c r="G17" s="48">
        <f>Reviews!P17</f>
        <v>1</v>
      </c>
      <c r="H17" s="48">
        <f>Reviews!Q17</f>
        <v>0</v>
      </c>
      <c r="I17" s="48">
        <f>Reviews!R17</f>
        <v>1</v>
      </c>
      <c r="J17" s="48">
        <f>Reviews!S17</f>
        <v>0</v>
      </c>
      <c r="L17" s="105">
        <f t="shared" si="0"/>
        <v>0</v>
      </c>
      <c r="M17" s="105">
        <f t="shared" si="1"/>
        <v>1</v>
      </c>
      <c r="N17" s="105">
        <f t="shared" si="2"/>
        <v>1</v>
      </c>
    </row>
    <row r="18" spans="1:14" x14ac:dyDescent="0.25">
      <c r="A18" s="48">
        <f>Reviews!J18</f>
        <v>0</v>
      </c>
      <c r="B18" s="48">
        <f>Reviews!K18</f>
        <v>1</v>
      </c>
      <c r="C18" s="48">
        <f>Reviews!L18</f>
        <v>0</v>
      </c>
      <c r="D18" s="48">
        <f>Reviews!M18</f>
        <v>0</v>
      </c>
      <c r="E18" s="48">
        <f>Reviews!N18</f>
        <v>0</v>
      </c>
      <c r="F18" s="48">
        <f>Reviews!O18</f>
        <v>1</v>
      </c>
      <c r="G18" s="48">
        <f>Reviews!P18</f>
        <v>0</v>
      </c>
      <c r="H18" s="48">
        <f>Reviews!Q18</f>
        <v>0</v>
      </c>
      <c r="I18" s="48">
        <f>Reviews!R18</f>
        <v>0</v>
      </c>
      <c r="J18" s="48">
        <f>Reviews!S18</f>
        <v>1</v>
      </c>
      <c r="L18" s="105">
        <f t="shared" si="0"/>
        <v>0</v>
      </c>
      <c r="M18" s="105">
        <f t="shared" si="1"/>
        <v>1</v>
      </c>
      <c r="N18" s="105">
        <f t="shared" si="2"/>
        <v>1</v>
      </c>
    </row>
    <row r="19" spans="1:14" x14ac:dyDescent="0.25">
      <c r="A19" s="48">
        <f>Reviews!J19</f>
        <v>0</v>
      </c>
      <c r="B19" s="48">
        <f>Reviews!K19</f>
        <v>0</v>
      </c>
      <c r="C19" s="48">
        <f>Reviews!L19</f>
        <v>0</v>
      </c>
      <c r="D19" s="48">
        <f>Reviews!M19</f>
        <v>0</v>
      </c>
      <c r="E19" s="48">
        <f>Reviews!N19</f>
        <v>1</v>
      </c>
      <c r="F19" s="48">
        <f>Reviews!O19</f>
        <v>0</v>
      </c>
      <c r="G19" s="48">
        <f>Reviews!P19</f>
        <v>1</v>
      </c>
      <c r="H19" s="48">
        <f>Reviews!Q19</f>
        <v>0</v>
      </c>
      <c r="I19" s="48">
        <f>Reviews!R19</f>
        <v>0</v>
      </c>
      <c r="J19" s="48">
        <f>Reviews!S19</f>
        <v>1</v>
      </c>
      <c r="L19" s="105">
        <f t="shared" si="0"/>
        <v>1</v>
      </c>
      <c r="M19" s="105">
        <f t="shared" si="1"/>
        <v>0</v>
      </c>
      <c r="N19" s="105">
        <f t="shared" si="2"/>
        <v>1</v>
      </c>
    </row>
    <row r="20" spans="1:14" x14ac:dyDescent="0.25">
      <c r="A20" s="48">
        <f>Reviews!J20</f>
        <v>0</v>
      </c>
      <c r="B20" s="48">
        <f>Reviews!K20</f>
        <v>1</v>
      </c>
      <c r="C20" s="48">
        <f>Reviews!L20</f>
        <v>0</v>
      </c>
      <c r="D20" s="48">
        <f>Reviews!M20</f>
        <v>0</v>
      </c>
      <c r="E20" s="48">
        <f>Reviews!N20</f>
        <v>0</v>
      </c>
      <c r="F20" s="48">
        <f>Reviews!O20</f>
        <v>0</v>
      </c>
      <c r="G20" s="48">
        <f>Reviews!P20</f>
        <v>1</v>
      </c>
      <c r="H20" s="48">
        <f>Reviews!Q20</f>
        <v>0</v>
      </c>
      <c r="I20" s="48">
        <f>Reviews!R20</f>
        <v>0</v>
      </c>
      <c r="J20" s="48">
        <f>Reviews!S20</f>
        <v>1</v>
      </c>
      <c r="L20" s="105">
        <f t="shared" si="0"/>
        <v>0</v>
      </c>
      <c r="M20" s="105">
        <f t="shared" si="1"/>
        <v>1</v>
      </c>
      <c r="N20" s="105">
        <f t="shared" si="2"/>
        <v>1</v>
      </c>
    </row>
    <row r="21" spans="1:14" x14ac:dyDescent="0.25">
      <c r="A21" s="48">
        <f>Reviews!J21</f>
        <v>1</v>
      </c>
      <c r="B21" s="48">
        <f>Reviews!K21</f>
        <v>0</v>
      </c>
      <c r="C21" s="48">
        <f>Reviews!L21</f>
        <v>0</v>
      </c>
      <c r="D21" s="48">
        <f>Reviews!M21</f>
        <v>0</v>
      </c>
      <c r="E21" s="48">
        <f>Reviews!N21</f>
        <v>0</v>
      </c>
      <c r="F21" s="48">
        <f>Reviews!O21</f>
        <v>0</v>
      </c>
      <c r="G21" s="48">
        <f>Reviews!P21</f>
        <v>1</v>
      </c>
      <c r="H21" s="48">
        <f>Reviews!Q21</f>
        <v>0</v>
      </c>
      <c r="I21" s="48">
        <f>Reviews!R21</f>
        <v>0</v>
      </c>
      <c r="J21" s="48">
        <f>Reviews!S21</f>
        <v>1</v>
      </c>
      <c r="L21" s="105">
        <f t="shared" si="0"/>
        <v>0</v>
      </c>
      <c r="M21" s="105">
        <f t="shared" si="1"/>
        <v>1</v>
      </c>
      <c r="N21" s="105">
        <f t="shared" si="2"/>
        <v>1</v>
      </c>
    </row>
    <row r="22" spans="1:14" x14ac:dyDescent="0.25">
      <c r="A22" s="48">
        <f>Reviews!J22</f>
        <v>1</v>
      </c>
      <c r="B22" s="48">
        <f>Reviews!K22</f>
        <v>0</v>
      </c>
      <c r="C22" s="48">
        <f>Reviews!L22</f>
        <v>0</v>
      </c>
      <c r="D22" s="48">
        <f>Reviews!M22</f>
        <v>0</v>
      </c>
      <c r="E22" s="48">
        <f>Reviews!N22</f>
        <v>0</v>
      </c>
      <c r="F22" s="48">
        <f>Reviews!O22</f>
        <v>0</v>
      </c>
      <c r="G22" s="48">
        <f>Reviews!P22</f>
        <v>1</v>
      </c>
      <c r="H22" s="48">
        <f>Reviews!Q22</f>
        <v>0</v>
      </c>
      <c r="I22" s="48">
        <f>Reviews!R22</f>
        <v>1</v>
      </c>
      <c r="J22" s="48">
        <f>Reviews!S22</f>
        <v>0</v>
      </c>
      <c r="L22" s="105">
        <f t="shared" si="0"/>
        <v>0</v>
      </c>
      <c r="M22" s="105">
        <f t="shared" si="1"/>
        <v>1</v>
      </c>
      <c r="N22" s="105">
        <f t="shared" si="2"/>
        <v>1</v>
      </c>
    </row>
    <row r="23" spans="1:14" x14ac:dyDescent="0.25">
      <c r="A23" s="48">
        <f>Reviews!J23</f>
        <v>0</v>
      </c>
      <c r="B23" s="48">
        <f>Reviews!K23</f>
        <v>1</v>
      </c>
      <c r="C23" s="48">
        <f>Reviews!L23</f>
        <v>0</v>
      </c>
      <c r="D23" s="48">
        <f>Reviews!M23</f>
        <v>0</v>
      </c>
      <c r="E23" s="48">
        <f>Reviews!N23</f>
        <v>0</v>
      </c>
      <c r="F23" s="48">
        <f>Reviews!O23</f>
        <v>0</v>
      </c>
      <c r="G23" s="48">
        <f>Reviews!P23</f>
        <v>0</v>
      </c>
      <c r="H23" s="48">
        <f>Reviews!Q23</f>
        <v>1</v>
      </c>
      <c r="I23" s="48">
        <f>Reviews!R23</f>
        <v>0</v>
      </c>
      <c r="J23" s="48">
        <f>Reviews!S23</f>
        <v>1</v>
      </c>
      <c r="L23" s="105">
        <f t="shared" si="0"/>
        <v>0</v>
      </c>
      <c r="M23" s="105">
        <f t="shared" si="1"/>
        <v>1</v>
      </c>
      <c r="N23" s="105">
        <f t="shared" si="2"/>
        <v>1</v>
      </c>
    </row>
    <row r="24" spans="1:14" x14ac:dyDescent="0.25">
      <c r="A24" s="48">
        <f>Reviews!J24</f>
        <v>0</v>
      </c>
      <c r="B24" s="48">
        <f>Reviews!K24</f>
        <v>1</v>
      </c>
      <c r="C24" s="48">
        <f>Reviews!L24</f>
        <v>1</v>
      </c>
      <c r="D24" s="48">
        <f>Reviews!M24</f>
        <v>0</v>
      </c>
      <c r="E24" s="48">
        <f>Reviews!N24</f>
        <v>0</v>
      </c>
      <c r="F24" s="48">
        <f>Reviews!O24</f>
        <v>0</v>
      </c>
      <c r="G24" s="48">
        <f>Reviews!P24</f>
        <v>0</v>
      </c>
      <c r="H24" s="48">
        <f>Reviews!Q24</f>
        <v>1</v>
      </c>
      <c r="I24" s="48">
        <f>Reviews!R24</f>
        <v>0</v>
      </c>
      <c r="J24" s="48">
        <f>Reviews!S24</f>
        <v>1</v>
      </c>
      <c r="L24" s="105">
        <f t="shared" si="0"/>
        <v>0</v>
      </c>
      <c r="M24" s="105">
        <f t="shared" si="1"/>
        <v>0</v>
      </c>
      <c r="N24" s="105">
        <f t="shared" si="2"/>
        <v>1</v>
      </c>
    </row>
    <row r="25" spans="1:14" x14ac:dyDescent="0.25">
      <c r="A25" s="48">
        <f>Reviews!J25</f>
        <v>0</v>
      </c>
      <c r="B25" s="48">
        <f>Reviews!K25</f>
        <v>1</v>
      </c>
      <c r="C25" s="48">
        <f>Reviews!L25</f>
        <v>0</v>
      </c>
      <c r="D25" s="48">
        <f>Reviews!M25</f>
        <v>0</v>
      </c>
      <c r="E25" s="48">
        <f>Reviews!N25</f>
        <v>0</v>
      </c>
      <c r="F25" s="48">
        <f>Reviews!O25</f>
        <v>0</v>
      </c>
      <c r="G25" s="48">
        <f>Reviews!P25</f>
        <v>0</v>
      </c>
      <c r="H25" s="48">
        <f>Reviews!Q25</f>
        <v>1</v>
      </c>
      <c r="I25" s="48">
        <f>Reviews!R25</f>
        <v>0</v>
      </c>
      <c r="J25" s="48">
        <f>Reviews!S25</f>
        <v>1</v>
      </c>
      <c r="L25" s="105">
        <f t="shared" si="0"/>
        <v>0</v>
      </c>
      <c r="M25" s="105">
        <f t="shared" si="1"/>
        <v>1</v>
      </c>
      <c r="N25" s="105">
        <f t="shared" si="2"/>
        <v>1</v>
      </c>
    </row>
    <row r="26" spans="1:14" x14ac:dyDescent="0.25">
      <c r="A26" s="48">
        <f>Reviews!J26</f>
        <v>1</v>
      </c>
      <c r="B26" s="48">
        <f>Reviews!K26</f>
        <v>1</v>
      </c>
      <c r="C26" s="48">
        <f>Reviews!L26</f>
        <v>0</v>
      </c>
      <c r="D26" s="48">
        <f>Reviews!M26</f>
        <v>0</v>
      </c>
      <c r="E26" s="48">
        <f>Reviews!N26</f>
        <v>0</v>
      </c>
      <c r="F26" s="48">
        <f>Reviews!O26</f>
        <v>0</v>
      </c>
      <c r="G26" s="48">
        <f>Reviews!P26</f>
        <v>0</v>
      </c>
      <c r="H26" s="48">
        <f>Reviews!Q26</f>
        <v>1</v>
      </c>
      <c r="I26" s="48">
        <f>Reviews!R26</f>
        <v>1</v>
      </c>
      <c r="J26" s="48">
        <f>Reviews!S26</f>
        <v>0</v>
      </c>
      <c r="L26" s="105">
        <f t="shared" si="0"/>
        <v>0</v>
      </c>
      <c r="M26" s="105">
        <f t="shared" si="1"/>
        <v>1</v>
      </c>
      <c r="N26" s="105">
        <f t="shared" si="2"/>
        <v>1</v>
      </c>
    </row>
    <row r="27" spans="1:14" x14ac:dyDescent="0.25">
      <c r="A27" s="48">
        <f>Reviews!J27</f>
        <v>0</v>
      </c>
      <c r="B27" s="48">
        <f>Reviews!K27</f>
        <v>1</v>
      </c>
      <c r="C27" s="48">
        <f>Reviews!L27</f>
        <v>1</v>
      </c>
      <c r="D27" s="48">
        <f>Reviews!M27</f>
        <v>0</v>
      </c>
      <c r="E27" s="48">
        <f>Reviews!N27</f>
        <v>0</v>
      </c>
      <c r="F27" s="48">
        <f>Reviews!O27</f>
        <v>0</v>
      </c>
      <c r="G27" s="48">
        <f>Reviews!P27</f>
        <v>0</v>
      </c>
      <c r="H27" s="48">
        <f>Reviews!Q27</f>
        <v>1</v>
      </c>
      <c r="I27" s="48">
        <f>Reviews!R27</f>
        <v>0</v>
      </c>
      <c r="J27" s="48">
        <f>Reviews!S27</f>
        <v>1</v>
      </c>
      <c r="L27" s="105">
        <f t="shared" si="0"/>
        <v>0</v>
      </c>
      <c r="M27" s="105">
        <f t="shared" si="1"/>
        <v>0</v>
      </c>
      <c r="N27" s="105">
        <f t="shared" si="2"/>
        <v>1</v>
      </c>
    </row>
    <row r="28" spans="1:14" x14ac:dyDescent="0.25">
      <c r="A28" s="48">
        <f>Reviews!J28</f>
        <v>0</v>
      </c>
      <c r="B28" s="48">
        <f>Reviews!K28</f>
        <v>1</v>
      </c>
      <c r="C28" s="48">
        <f>Reviews!L28</f>
        <v>1</v>
      </c>
      <c r="D28" s="48">
        <f>Reviews!M28</f>
        <v>0</v>
      </c>
      <c r="E28" s="48">
        <f>Reviews!N28</f>
        <v>1</v>
      </c>
      <c r="F28" s="48">
        <f>Reviews!O28</f>
        <v>0</v>
      </c>
      <c r="G28" s="48">
        <f>Reviews!P28</f>
        <v>0</v>
      </c>
      <c r="H28" s="48">
        <f>Reviews!Q28</f>
        <v>1</v>
      </c>
      <c r="I28" s="48">
        <f>Reviews!R28</f>
        <v>0</v>
      </c>
      <c r="J28" s="48">
        <f>Reviews!S28</f>
        <v>1</v>
      </c>
      <c r="L28" s="105">
        <f t="shared" si="0"/>
        <v>0</v>
      </c>
      <c r="M28" s="105">
        <f t="shared" si="1"/>
        <v>0</v>
      </c>
      <c r="N28" s="105">
        <f t="shared" si="2"/>
        <v>1</v>
      </c>
    </row>
    <row r="29" spans="1:14" x14ac:dyDescent="0.25">
      <c r="A29" s="48">
        <f>Reviews!J29</f>
        <v>0</v>
      </c>
      <c r="B29" s="48">
        <f>Reviews!K29</f>
        <v>1</v>
      </c>
      <c r="C29" s="48">
        <f>Reviews!L29</f>
        <v>1</v>
      </c>
      <c r="D29" s="48">
        <f>Reviews!M29</f>
        <v>0</v>
      </c>
      <c r="E29" s="48">
        <f>Reviews!N29</f>
        <v>1</v>
      </c>
      <c r="F29" s="48">
        <f>Reviews!O29</f>
        <v>0</v>
      </c>
      <c r="G29" s="48">
        <f>Reviews!P29</f>
        <v>0</v>
      </c>
      <c r="H29" s="48">
        <f>Reviews!Q29</f>
        <v>1</v>
      </c>
      <c r="I29" s="48">
        <f>Reviews!R29</f>
        <v>0</v>
      </c>
      <c r="J29" s="48">
        <f>Reviews!S29</f>
        <v>1</v>
      </c>
      <c r="L29" s="105">
        <f t="shared" si="0"/>
        <v>0</v>
      </c>
      <c r="M29" s="105">
        <f t="shared" si="1"/>
        <v>0</v>
      </c>
      <c r="N29" s="105">
        <f t="shared" si="2"/>
        <v>1</v>
      </c>
    </row>
    <row r="30" spans="1:14" x14ac:dyDescent="0.25">
      <c r="A30" s="48">
        <f>Reviews!J30</f>
        <v>0</v>
      </c>
      <c r="B30" s="48">
        <f>Reviews!K30</f>
        <v>1</v>
      </c>
      <c r="C30" s="48">
        <f>Reviews!L30</f>
        <v>1</v>
      </c>
      <c r="D30" s="48">
        <f>Reviews!M30</f>
        <v>0</v>
      </c>
      <c r="E30" s="48">
        <f>Reviews!N30</f>
        <v>0</v>
      </c>
      <c r="F30" s="48">
        <f>Reviews!O30</f>
        <v>0</v>
      </c>
      <c r="G30" s="48">
        <f>Reviews!P30</f>
        <v>0</v>
      </c>
      <c r="H30" s="48">
        <f>Reviews!Q30</f>
        <v>1</v>
      </c>
      <c r="I30" s="48">
        <f>Reviews!R30</f>
        <v>0</v>
      </c>
      <c r="J30" s="48">
        <f>Reviews!S30</f>
        <v>1</v>
      </c>
      <c r="L30" s="105">
        <f t="shared" si="0"/>
        <v>0</v>
      </c>
      <c r="M30" s="105">
        <f t="shared" si="1"/>
        <v>0</v>
      </c>
      <c r="N30" s="105">
        <f t="shared" si="2"/>
        <v>1</v>
      </c>
    </row>
    <row r="31" spans="1:14" x14ac:dyDescent="0.25">
      <c r="A31" s="48">
        <f>Reviews!J31</f>
        <v>0</v>
      </c>
      <c r="B31" s="48">
        <f>Reviews!K31</f>
        <v>1</v>
      </c>
      <c r="C31" s="48">
        <f>Reviews!L31</f>
        <v>1</v>
      </c>
      <c r="D31" s="48">
        <f>Reviews!M31</f>
        <v>0</v>
      </c>
      <c r="E31" s="48">
        <f>Reviews!N31</f>
        <v>0</v>
      </c>
      <c r="F31" s="48">
        <f>Reviews!O31</f>
        <v>0</v>
      </c>
      <c r="G31" s="48">
        <f>Reviews!P31</f>
        <v>0</v>
      </c>
      <c r="H31" s="48">
        <f>Reviews!Q31</f>
        <v>1</v>
      </c>
      <c r="I31" s="48">
        <f>Reviews!R31</f>
        <v>0</v>
      </c>
      <c r="J31" s="48">
        <f>Reviews!S31</f>
        <v>1</v>
      </c>
      <c r="L31" s="105">
        <f t="shared" si="0"/>
        <v>0</v>
      </c>
      <c r="M31" s="105">
        <f t="shared" si="1"/>
        <v>0</v>
      </c>
      <c r="N31" s="105">
        <f t="shared" si="2"/>
        <v>1</v>
      </c>
    </row>
    <row r="32" spans="1:14" x14ac:dyDescent="0.25">
      <c r="A32" s="48">
        <f>Reviews!J32</f>
        <v>0</v>
      </c>
      <c r="B32" s="48">
        <f>Reviews!K32</f>
        <v>0</v>
      </c>
      <c r="C32" s="48">
        <f>Reviews!L32</f>
        <v>1</v>
      </c>
      <c r="D32" s="48">
        <f>Reviews!M32</f>
        <v>0</v>
      </c>
      <c r="E32" s="48">
        <f>Reviews!N32</f>
        <v>1</v>
      </c>
      <c r="F32" s="48">
        <f>Reviews!O32</f>
        <v>0</v>
      </c>
      <c r="G32" s="48">
        <f>Reviews!P32</f>
        <v>0</v>
      </c>
      <c r="H32" s="48">
        <f>Reviews!Q32</f>
        <v>1</v>
      </c>
      <c r="I32" s="48">
        <f>Reviews!R32</f>
        <v>0</v>
      </c>
      <c r="J32" s="48">
        <f>Reviews!S32</f>
        <v>1</v>
      </c>
      <c r="L32" s="105">
        <f t="shared" si="0"/>
        <v>1</v>
      </c>
      <c r="M32" s="105">
        <f t="shared" si="1"/>
        <v>0</v>
      </c>
      <c r="N32" s="105">
        <f t="shared" si="2"/>
        <v>1</v>
      </c>
    </row>
    <row r="33" spans="1:14" x14ac:dyDescent="0.25">
      <c r="A33" s="48">
        <f>Reviews!J33</f>
        <v>0</v>
      </c>
      <c r="B33" s="48">
        <f>Reviews!K33</f>
        <v>1</v>
      </c>
      <c r="C33" s="48">
        <f>Reviews!L33</f>
        <v>1</v>
      </c>
      <c r="D33" s="48">
        <f>Reviews!M33</f>
        <v>0</v>
      </c>
      <c r="E33" s="48">
        <f>Reviews!N33</f>
        <v>0</v>
      </c>
      <c r="F33" s="48">
        <f>Reviews!O33</f>
        <v>0</v>
      </c>
      <c r="G33" s="48">
        <f>Reviews!P33</f>
        <v>0</v>
      </c>
      <c r="H33" s="48">
        <f>Reviews!Q33</f>
        <v>1</v>
      </c>
      <c r="I33" s="48">
        <f>Reviews!R33</f>
        <v>0</v>
      </c>
      <c r="J33" s="48">
        <f>Reviews!S33</f>
        <v>1</v>
      </c>
      <c r="L33" s="105">
        <f t="shared" si="0"/>
        <v>0</v>
      </c>
      <c r="M33" s="105">
        <f t="shared" si="1"/>
        <v>0</v>
      </c>
      <c r="N33" s="105">
        <f t="shared" si="2"/>
        <v>1</v>
      </c>
    </row>
    <row r="34" spans="1:14" x14ac:dyDescent="0.25">
      <c r="A34" s="48">
        <f>Reviews!J34</f>
        <v>0</v>
      </c>
      <c r="B34" s="48">
        <f>Reviews!K34</f>
        <v>1</v>
      </c>
      <c r="C34" s="48">
        <f>Reviews!L34</f>
        <v>1</v>
      </c>
      <c r="D34" s="48">
        <f>Reviews!M34</f>
        <v>0</v>
      </c>
      <c r="E34" s="48">
        <f>Reviews!N34</f>
        <v>1</v>
      </c>
      <c r="F34" s="48">
        <f>Reviews!O34</f>
        <v>0</v>
      </c>
      <c r="G34" s="48">
        <f>Reviews!P34</f>
        <v>0</v>
      </c>
      <c r="H34" s="48">
        <f>Reviews!Q34</f>
        <v>1</v>
      </c>
      <c r="I34" s="48">
        <f>Reviews!R34</f>
        <v>0</v>
      </c>
      <c r="J34" s="48">
        <f>Reviews!S34</f>
        <v>1</v>
      </c>
      <c r="L34" s="105">
        <f t="shared" si="0"/>
        <v>0</v>
      </c>
      <c r="M34" s="105">
        <f t="shared" si="1"/>
        <v>0</v>
      </c>
      <c r="N34" s="105">
        <f t="shared" si="2"/>
        <v>1</v>
      </c>
    </row>
    <row r="35" spans="1:14" x14ac:dyDescent="0.25">
      <c r="A35" s="48">
        <f>Reviews!J35</f>
        <v>0</v>
      </c>
      <c r="B35" s="48">
        <f>Reviews!K35</f>
        <v>1</v>
      </c>
      <c r="C35" s="48">
        <f>Reviews!L35</f>
        <v>1</v>
      </c>
      <c r="D35" s="48">
        <f>Reviews!M35</f>
        <v>0</v>
      </c>
      <c r="E35" s="48">
        <f>Reviews!N35</f>
        <v>0</v>
      </c>
      <c r="F35" s="48">
        <f>Reviews!O35</f>
        <v>0</v>
      </c>
      <c r="G35" s="48">
        <f>Reviews!P35</f>
        <v>0</v>
      </c>
      <c r="H35" s="48">
        <f>Reviews!Q35</f>
        <v>1</v>
      </c>
      <c r="I35" s="48">
        <f>Reviews!R35</f>
        <v>0</v>
      </c>
      <c r="J35" s="48">
        <f>Reviews!S35</f>
        <v>1</v>
      </c>
      <c r="L35" s="105">
        <f t="shared" si="0"/>
        <v>0</v>
      </c>
      <c r="M35" s="105">
        <f t="shared" si="1"/>
        <v>0</v>
      </c>
      <c r="N35" s="105">
        <f t="shared" si="2"/>
        <v>1</v>
      </c>
    </row>
    <row r="36" spans="1:14" x14ac:dyDescent="0.25">
      <c r="A36" s="48">
        <f>Reviews!J36</f>
        <v>0</v>
      </c>
      <c r="B36" s="48">
        <f>Reviews!K36</f>
        <v>0</v>
      </c>
      <c r="C36" s="48">
        <f>Reviews!L36</f>
        <v>0</v>
      </c>
      <c r="D36" s="48">
        <f>Reviews!M36</f>
        <v>1</v>
      </c>
      <c r="E36" s="48">
        <f>Reviews!N36</f>
        <v>0</v>
      </c>
      <c r="F36" s="48">
        <f>Reviews!O36</f>
        <v>0</v>
      </c>
      <c r="G36" s="48">
        <f>Reviews!P36</f>
        <v>0</v>
      </c>
      <c r="H36" s="48">
        <f>Reviews!Q36</f>
        <v>1</v>
      </c>
      <c r="I36" s="48">
        <f>Reviews!R36</f>
        <v>0</v>
      </c>
      <c r="J36" s="48">
        <f>Reviews!S36</f>
        <v>1</v>
      </c>
      <c r="L36" s="105">
        <f t="shared" si="0"/>
        <v>1</v>
      </c>
      <c r="M36" s="105">
        <f t="shared" si="1"/>
        <v>0</v>
      </c>
      <c r="N36" s="105">
        <f t="shared" si="2"/>
        <v>1</v>
      </c>
    </row>
    <row r="37" spans="1:14" x14ac:dyDescent="0.25">
      <c r="A37" s="48">
        <f>Reviews!J37</f>
        <v>0</v>
      </c>
      <c r="B37" s="48">
        <f>Reviews!K37</f>
        <v>1</v>
      </c>
      <c r="C37" s="48">
        <f>Reviews!L37</f>
        <v>0</v>
      </c>
      <c r="D37" s="48">
        <f>Reviews!M37</f>
        <v>0</v>
      </c>
      <c r="E37" s="48">
        <f>Reviews!N37</f>
        <v>0</v>
      </c>
      <c r="F37" s="48">
        <f>Reviews!O37</f>
        <v>0</v>
      </c>
      <c r="G37" s="48">
        <f>Reviews!P37</f>
        <v>0</v>
      </c>
      <c r="H37" s="48">
        <f>Reviews!Q37</f>
        <v>1</v>
      </c>
      <c r="I37" s="48">
        <f>Reviews!R37</f>
        <v>0</v>
      </c>
      <c r="J37" s="48">
        <f>Reviews!S37</f>
        <v>1</v>
      </c>
      <c r="L37" s="105">
        <f t="shared" si="0"/>
        <v>0</v>
      </c>
      <c r="M37" s="105">
        <f t="shared" si="1"/>
        <v>1</v>
      </c>
      <c r="N37" s="105">
        <f t="shared" si="2"/>
        <v>1</v>
      </c>
    </row>
    <row r="38" spans="1:14" x14ac:dyDescent="0.25">
      <c r="A38" s="48">
        <f>Reviews!J38</f>
        <v>1</v>
      </c>
      <c r="B38" s="48">
        <f>Reviews!K38</f>
        <v>0</v>
      </c>
      <c r="C38" s="48">
        <f>Reviews!L38</f>
        <v>0</v>
      </c>
      <c r="D38" s="48">
        <f>Reviews!M38</f>
        <v>0</v>
      </c>
      <c r="E38" s="48">
        <f>Reviews!N38</f>
        <v>0</v>
      </c>
      <c r="F38" s="48">
        <f>Reviews!O38</f>
        <v>0</v>
      </c>
      <c r="G38" s="48">
        <f>Reviews!P38</f>
        <v>1</v>
      </c>
      <c r="H38" s="48">
        <f>Reviews!Q38</f>
        <v>0</v>
      </c>
      <c r="I38" s="48">
        <f>Reviews!R38</f>
        <v>0</v>
      </c>
      <c r="J38" s="48">
        <f>Reviews!S38</f>
        <v>1</v>
      </c>
      <c r="L38" s="105">
        <f t="shared" si="0"/>
        <v>0</v>
      </c>
      <c r="M38" s="105">
        <f t="shared" si="1"/>
        <v>1</v>
      </c>
      <c r="N38" s="105">
        <f t="shared" si="2"/>
        <v>1</v>
      </c>
    </row>
    <row r="39" spans="1:14" x14ac:dyDescent="0.25">
      <c r="A39" s="48">
        <f>Reviews!J39</f>
        <v>0</v>
      </c>
      <c r="B39" s="48">
        <f>Reviews!K39</f>
        <v>1</v>
      </c>
      <c r="C39" s="48">
        <f>Reviews!L39</f>
        <v>1</v>
      </c>
      <c r="D39" s="48">
        <f>Reviews!M39</f>
        <v>0</v>
      </c>
      <c r="E39" s="48">
        <f>Reviews!N39</f>
        <v>0</v>
      </c>
      <c r="F39" s="48">
        <f>Reviews!O39</f>
        <v>0</v>
      </c>
      <c r="G39" s="48">
        <f>Reviews!P39</f>
        <v>1</v>
      </c>
      <c r="H39" s="48">
        <f>Reviews!Q39</f>
        <v>0</v>
      </c>
      <c r="I39" s="48">
        <f>Reviews!R39</f>
        <v>0</v>
      </c>
      <c r="J39" s="48">
        <f>Reviews!S39</f>
        <v>1</v>
      </c>
      <c r="L39" s="105">
        <f t="shared" si="0"/>
        <v>0</v>
      </c>
      <c r="M39" s="105">
        <f t="shared" si="1"/>
        <v>0</v>
      </c>
      <c r="N39" s="105">
        <f t="shared" si="2"/>
        <v>1</v>
      </c>
    </row>
    <row r="40" spans="1:14" x14ac:dyDescent="0.25">
      <c r="A40" s="48">
        <f>Reviews!J40</f>
        <v>1</v>
      </c>
      <c r="B40" s="48">
        <f>Reviews!K40</f>
        <v>0</v>
      </c>
      <c r="C40" s="48">
        <f>Reviews!L40</f>
        <v>0</v>
      </c>
      <c r="D40" s="48">
        <f>Reviews!M40</f>
        <v>0</v>
      </c>
      <c r="E40" s="48">
        <f>Reviews!N40</f>
        <v>0</v>
      </c>
      <c r="F40" s="48">
        <f>Reviews!O40</f>
        <v>0</v>
      </c>
      <c r="G40" s="48">
        <f>Reviews!P40</f>
        <v>1</v>
      </c>
      <c r="H40" s="48">
        <f>Reviews!Q40</f>
        <v>0</v>
      </c>
      <c r="I40" s="48">
        <f>Reviews!R40</f>
        <v>0</v>
      </c>
      <c r="J40" s="48">
        <f>Reviews!S40</f>
        <v>1</v>
      </c>
      <c r="L40" s="105">
        <f t="shared" si="0"/>
        <v>0</v>
      </c>
      <c r="M40" s="105">
        <f t="shared" si="1"/>
        <v>1</v>
      </c>
      <c r="N40" s="105">
        <f t="shared" si="2"/>
        <v>1</v>
      </c>
    </row>
    <row r="41" spans="1:14" x14ac:dyDescent="0.25">
      <c r="A41" s="48">
        <f>Reviews!J41</f>
        <v>0</v>
      </c>
      <c r="B41" s="48">
        <f>Reviews!K41</f>
        <v>1</v>
      </c>
      <c r="C41" s="48">
        <f>Reviews!L41</f>
        <v>1</v>
      </c>
      <c r="D41" s="48">
        <f>Reviews!M41</f>
        <v>0</v>
      </c>
      <c r="E41" s="48">
        <f>Reviews!N41</f>
        <v>0</v>
      </c>
      <c r="F41" s="48">
        <f>Reviews!O41</f>
        <v>0</v>
      </c>
      <c r="G41" s="48">
        <f>Reviews!P41</f>
        <v>1</v>
      </c>
      <c r="H41" s="48">
        <f>Reviews!Q41</f>
        <v>0</v>
      </c>
      <c r="I41" s="48">
        <f>Reviews!R41</f>
        <v>0</v>
      </c>
      <c r="J41" s="48">
        <f>Reviews!S41</f>
        <v>1</v>
      </c>
      <c r="L41" s="105">
        <f t="shared" si="0"/>
        <v>0</v>
      </c>
      <c r="M41" s="105">
        <f t="shared" si="1"/>
        <v>0</v>
      </c>
      <c r="N41" s="105">
        <f t="shared" si="2"/>
        <v>1</v>
      </c>
    </row>
    <row r="42" spans="1:14" x14ac:dyDescent="0.25">
      <c r="A42" s="48">
        <f>Reviews!J42</f>
        <v>0</v>
      </c>
      <c r="B42" s="48">
        <f>Reviews!K42</f>
        <v>1</v>
      </c>
      <c r="C42" s="48">
        <f>Reviews!L42</f>
        <v>0</v>
      </c>
      <c r="D42" s="48">
        <f>Reviews!M42</f>
        <v>0</v>
      </c>
      <c r="E42" s="48">
        <f>Reviews!N42</f>
        <v>0</v>
      </c>
      <c r="F42" s="48">
        <f>Reviews!O42</f>
        <v>0</v>
      </c>
      <c r="G42" s="48">
        <f>Reviews!P42</f>
        <v>1</v>
      </c>
      <c r="H42" s="48">
        <f>Reviews!Q42</f>
        <v>0</v>
      </c>
      <c r="I42" s="48">
        <f>Reviews!R42</f>
        <v>0</v>
      </c>
      <c r="J42" s="48">
        <f>Reviews!S42</f>
        <v>1</v>
      </c>
      <c r="L42" s="105">
        <f t="shared" si="0"/>
        <v>0</v>
      </c>
      <c r="M42" s="105">
        <f t="shared" si="1"/>
        <v>1</v>
      </c>
      <c r="N42" s="105">
        <f t="shared" si="2"/>
        <v>1</v>
      </c>
    </row>
    <row r="43" spans="1:14" x14ac:dyDescent="0.25">
      <c r="A43" s="48">
        <f>Reviews!J43</f>
        <v>1</v>
      </c>
      <c r="B43" s="48">
        <f>Reviews!K43</f>
        <v>0</v>
      </c>
      <c r="C43" s="48">
        <f>Reviews!L43</f>
        <v>0</v>
      </c>
      <c r="D43" s="48">
        <f>Reviews!M43</f>
        <v>0</v>
      </c>
      <c r="E43" s="48">
        <f>Reviews!N43</f>
        <v>0</v>
      </c>
      <c r="F43" s="48">
        <f>Reviews!O43</f>
        <v>0</v>
      </c>
      <c r="G43" s="48">
        <f>Reviews!P43</f>
        <v>1</v>
      </c>
      <c r="H43" s="48">
        <f>Reviews!Q43</f>
        <v>0</v>
      </c>
      <c r="I43" s="48">
        <f>Reviews!R43</f>
        <v>0</v>
      </c>
      <c r="J43" s="48">
        <f>Reviews!S43</f>
        <v>1</v>
      </c>
      <c r="L43" s="105">
        <f t="shared" si="0"/>
        <v>0</v>
      </c>
      <c r="M43" s="105">
        <f t="shared" si="1"/>
        <v>1</v>
      </c>
      <c r="N43" s="105">
        <f t="shared" si="2"/>
        <v>1</v>
      </c>
    </row>
    <row r="44" spans="1:14" x14ac:dyDescent="0.25">
      <c r="A44" s="48">
        <f>Reviews!J44</f>
        <v>0</v>
      </c>
      <c r="B44" s="48">
        <f>Reviews!K44</f>
        <v>1</v>
      </c>
      <c r="C44" s="48">
        <f>Reviews!L44</f>
        <v>0</v>
      </c>
      <c r="D44" s="48">
        <f>Reviews!M44</f>
        <v>0</v>
      </c>
      <c r="E44" s="48">
        <f>Reviews!N44</f>
        <v>0</v>
      </c>
      <c r="F44" s="48">
        <f>Reviews!O44</f>
        <v>0</v>
      </c>
      <c r="G44" s="48">
        <f>Reviews!P44</f>
        <v>1</v>
      </c>
      <c r="H44" s="48">
        <f>Reviews!Q44</f>
        <v>0</v>
      </c>
      <c r="I44" s="48">
        <f>Reviews!R44</f>
        <v>1</v>
      </c>
      <c r="J44" s="48">
        <f>Reviews!S44</f>
        <v>0</v>
      </c>
      <c r="L44" s="105">
        <f t="shared" si="0"/>
        <v>0</v>
      </c>
      <c r="M44" s="105">
        <f t="shared" si="1"/>
        <v>1</v>
      </c>
      <c r="N44" s="105">
        <f t="shared" si="2"/>
        <v>1</v>
      </c>
    </row>
    <row r="45" spans="1:14" x14ac:dyDescent="0.25">
      <c r="A45" s="48">
        <f>Reviews!J45</f>
        <v>0</v>
      </c>
      <c r="B45" s="48">
        <f>Reviews!K45</f>
        <v>1</v>
      </c>
      <c r="C45" s="48">
        <f>Reviews!L45</f>
        <v>0</v>
      </c>
      <c r="D45" s="48">
        <f>Reviews!M45</f>
        <v>0</v>
      </c>
      <c r="E45" s="48">
        <f>Reviews!N45</f>
        <v>0</v>
      </c>
      <c r="F45" s="48">
        <f>Reviews!O45</f>
        <v>0</v>
      </c>
      <c r="G45" s="48">
        <f>Reviews!P45</f>
        <v>1</v>
      </c>
      <c r="H45" s="48">
        <f>Reviews!Q45</f>
        <v>0</v>
      </c>
      <c r="I45" s="48">
        <f>Reviews!R45</f>
        <v>0</v>
      </c>
      <c r="J45" s="48">
        <f>Reviews!S45</f>
        <v>1</v>
      </c>
      <c r="L45" s="105">
        <f t="shared" si="0"/>
        <v>0</v>
      </c>
      <c r="M45" s="105">
        <f t="shared" si="1"/>
        <v>1</v>
      </c>
      <c r="N45" s="105">
        <f t="shared" si="2"/>
        <v>1</v>
      </c>
    </row>
    <row r="46" spans="1:14" x14ac:dyDescent="0.25">
      <c r="A46" s="48">
        <f>Reviews!J46</f>
        <v>0</v>
      </c>
      <c r="B46" s="48">
        <f>Reviews!K46</f>
        <v>1</v>
      </c>
      <c r="C46" s="48">
        <f>Reviews!L46</f>
        <v>0</v>
      </c>
      <c r="D46" s="48">
        <f>Reviews!M46</f>
        <v>0</v>
      </c>
      <c r="E46" s="48">
        <f>Reviews!N46</f>
        <v>0</v>
      </c>
      <c r="F46" s="48">
        <f>Reviews!O46</f>
        <v>0</v>
      </c>
      <c r="G46" s="48">
        <f>Reviews!P46</f>
        <v>1</v>
      </c>
      <c r="H46" s="48">
        <f>Reviews!Q46</f>
        <v>0</v>
      </c>
      <c r="I46" s="48">
        <f>Reviews!R46</f>
        <v>0</v>
      </c>
      <c r="J46" s="48">
        <f>Reviews!S46</f>
        <v>1</v>
      </c>
      <c r="L46" s="105">
        <f t="shared" si="0"/>
        <v>0</v>
      </c>
      <c r="M46" s="105">
        <f t="shared" si="1"/>
        <v>1</v>
      </c>
      <c r="N46" s="105">
        <f t="shared" si="2"/>
        <v>1</v>
      </c>
    </row>
    <row r="47" spans="1:14" x14ac:dyDescent="0.25">
      <c r="A47" s="48">
        <f>Reviews!J47</f>
        <v>1</v>
      </c>
      <c r="B47" s="48">
        <f>Reviews!K47</f>
        <v>0</v>
      </c>
      <c r="C47" s="48">
        <f>Reviews!L47</f>
        <v>0</v>
      </c>
      <c r="D47" s="48">
        <f>Reviews!M47</f>
        <v>0</v>
      </c>
      <c r="E47" s="48">
        <f>Reviews!N47</f>
        <v>0</v>
      </c>
      <c r="F47" s="48">
        <f>Reviews!O47</f>
        <v>0</v>
      </c>
      <c r="G47" s="48">
        <f>Reviews!P47</f>
        <v>1</v>
      </c>
      <c r="H47" s="48">
        <f>Reviews!Q47</f>
        <v>0</v>
      </c>
      <c r="I47" s="48">
        <f>Reviews!R47</f>
        <v>1</v>
      </c>
      <c r="J47" s="48">
        <f>Reviews!S47</f>
        <v>0</v>
      </c>
      <c r="L47" s="105">
        <f t="shared" si="0"/>
        <v>0</v>
      </c>
      <c r="M47" s="105">
        <f t="shared" si="1"/>
        <v>1</v>
      </c>
      <c r="N47" s="105">
        <f t="shared" si="2"/>
        <v>1</v>
      </c>
    </row>
    <row r="48" spans="1:14" x14ac:dyDescent="0.25">
      <c r="A48" s="48">
        <f>Reviews!J48</f>
        <v>1</v>
      </c>
      <c r="B48" s="48">
        <f>Reviews!K48</f>
        <v>0</v>
      </c>
      <c r="C48" s="48">
        <f>Reviews!L48</f>
        <v>0</v>
      </c>
      <c r="D48" s="48">
        <f>Reviews!M48</f>
        <v>0</v>
      </c>
      <c r="E48" s="48">
        <f>Reviews!N48</f>
        <v>0</v>
      </c>
      <c r="F48" s="48">
        <f>Reviews!O48</f>
        <v>0</v>
      </c>
      <c r="G48" s="48">
        <f>Reviews!P48</f>
        <v>1</v>
      </c>
      <c r="H48" s="48">
        <f>Reviews!Q48</f>
        <v>0</v>
      </c>
      <c r="I48" s="48">
        <f>Reviews!R48</f>
        <v>0</v>
      </c>
      <c r="J48" s="48">
        <f>Reviews!S48</f>
        <v>1</v>
      </c>
      <c r="L48" s="105">
        <f t="shared" si="0"/>
        <v>0</v>
      </c>
      <c r="M48" s="105">
        <f t="shared" si="1"/>
        <v>1</v>
      </c>
      <c r="N48" s="105">
        <f t="shared" si="2"/>
        <v>1</v>
      </c>
    </row>
    <row r="49" spans="1:14" x14ac:dyDescent="0.25">
      <c r="A49" s="48">
        <f>Reviews!J49</f>
        <v>1</v>
      </c>
      <c r="B49" s="48">
        <f>Reviews!K49</f>
        <v>0</v>
      </c>
      <c r="C49" s="48">
        <f>Reviews!L49</f>
        <v>0</v>
      </c>
      <c r="D49" s="48">
        <f>Reviews!M49</f>
        <v>0</v>
      </c>
      <c r="E49" s="48">
        <f>Reviews!N49</f>
        <v>0</v>
      </c>
      <c r="F49" s="48">
        <f>Reviews!O49</f>
        <v>0</v>
      </c>
      <c r="G49" s="48">
        <f>Reviews!P49</f>
        <v>1</v>
      </c>
      <c r="H49" s="48">
        <f>Reviews!Q49</f>
        <v>0</v>
      </c>
      <c r="I49" s="48">
        <f>Reviews!R49</f>
        <v>0</v>
      </c>
      <c r="J49" s="48">
        <f>Reviews!S49</f>
        <v>1</v>
      </c>
      <c r="L49" s="105">
        <f t="shared" si="0"/>
        <v>0</v>
      </c>
      <c r="M49" s="105">
        <f t="shared" si="1"/>
        <v>1</v>
      </c>
      <c r="N49" s="105">
        <f t="shared" si="2"/>
        <v>1</v>
      </c>
    </row>
    <row r="50" spans="1:14" x14ac:dyDescent="0.25">
      <c r="A50" s="48">
        <f>Reviews!J50</f>
        <v>0</v>
      </c>
      <c r="B50" s="48">
        <f>Reviews!K50</f>
        <v>0</v>
      </c>
      <c r="C50" s="48">
        <f>Reviews!L50</f>
        <v>0</v>
      </c>
      <c r="D50" s="48">
        <f>Reviews!M50</f>
        <v>0</v>
      </c>
      <c r="E50" s="48">
        <f>Reviews!N50</f>
        <v>1</v>
      </c>
      <c r="F50" s="48">
        <f>Reviews!O50</f>
        <v>0</v>
      </c>
      <c r="G50" s="48">
        <f>Reviews!P50</f>
        <v>1</v>
      </c>
      <c r="H50" s="48">
        <f>Reviews!Q50</f>
        <v>0</v>
      </c>
      <c r="I50" s="48">
        <f>Reviews!R50</f>
        <v>1</v>
      </c>
      <c r="J50" s="48">
        <f>Reviews!S50</f>
        <v>0</v>
      </c>
      <c r="L50" s="105">
        <f t="shared" si="0"/>
        <v>1</v>
      </c>
      <c r="M50" s="105">
        <f t="shared" si="1"/>
        <v>0</v>
      </c>
      <c r="N50" s="105">
        <f t="shared" si="2"/>
        <v>1</v>
      </c>
    </row>
    <row r="51" spans="1:14" x14ac:dyDescent="0.25">
      <c r="A51" s="48">
        <f>Reviews!J51</f>
        <v>0</v>
      </c>
      <c r="B51" s="48">
        <f>Reviews!K51</f>
        <v>0</v>
      </c>
      <c r="C51" s="48">
        <f>Reviews!L51</f>
        <v>0</v>
      </c>
      <c r="D51" s="48">
        <f>Reviews!M51</f>
        <v>0</v>
      </c>
      <c r="E51" s="48">
        <f>Reviews!N51</f>
        <v>1</v>
      </c>
      <c r="F51" s="48">
        <f>Reviews!O51</f>
        <v>0</v>
      </c>
      <c r="G51" s="48">
        <f>Reviews!P51</f>
        <v>1</v>
      </c>
      <c r="H51" s="48">
        <f>Reviews!Q51</f>
        <v>0</v>
      </c>
      <c r="I51" s="48">
        <f>Reviews!R51</f>
        <v>0</v>
      </c>
      <c r="J51" s="48">
        <f>Reviews!S51</f>
        <v>1</v>
      </c>
      <c r="L51" s="105">
        <f t="shared" si="0"/>
        <v>1</v>
      </c>
      <c r="M51" s="105">
        <f t="shared" si="1"/>
        <v>0</v>
      </c>
      <c r="N51" s="105">
        <f t="shared" si="2"/>
        <v>1</v>
      </c>
    </row>
    <row r="52" spans="1:14" x14ac:dyDescent="0.25">
      <c r="A52" s="48">
        <f>Reviews!J52</f>
        <v>0</v>
      </c>
      <c r="B52" s="48">
        <f>Reviews!K52</f>
        <v>0</v>
      </c>
      <c r="C52" s="48">
        <f>Reviews!L52</f>
        <v>0</v>
      </c>
      <c r="D52" s="48">
        <f>Reviews!M52</f>
        <v>0</v>
      </c>
      <c r="E52" s="48">
        <f>Reviews!N52</f>
        <v>1</v>
      </c>
      <c r="F52" s="48">
        <f>Reviews!O52</f>
        <v>0</v>
      </c>
      <c r="G52" s="48">
        <f>Reviews!P52</f>
        <v>1</v>
      </c>
      <c r="H52" s="48">
        <f>Reviews!Q52</f>
        <v>0</v>
      </c>
      <c r="I52" s="48">
        <f>Reviews!R52</f>
        <v>0</v>
      </c>
      <c r="J52" s="48">
        <f>Reviews!S52</f>
        <v>1</v>
      </c>
      <c r="L52" s="105">
        <f t="shared" si="0"/>
        <v>1</v>
      </c>
      <c r="M52" s="105">
        <f t="shared" si="1"/>
        <v>0</v>
      </c>
      <c r="N52" s="105">
        <f t="shared" si="2"/>
        <v>1</v>
      </c>
    </row>
    <row r="53" spans="1:14" x14ac:dyDescent="0.25">
      <c r="A53" s="48">
        <f>Reviews!J53</f>
        <v>1</v>
      </c>
      <c r="B53" s="48">
        <f>Reviews!K53</f>
        <v>0</v>
      </c>
      <c r="C53" s="48">
        <f>Reviews!L53</f>
        <v>1</v>
      </c>
      <c r="D53" s="48">
        <f>Reviews!M53</f>
        <v>0</v>
      </c>
      <c r="E53" s="48">
        <f>Reviews!N53</f>
        <v>0</v>
      </c>
      <c r="F53" s="48">
        <f>Reviews!O53</f>
        <v>0</v>
      </c>
      <c r="G53" s="48">
        <f>Reviews!P53</f>
        <v>1</v>
      </c>
      <c r="H53" s="48">
        <f>Reviews!Q53</f>
        <v>0</v>
      </c>
      <c r="I53" s="48">
        <f>Reviews!R53</f>
        <v>0</v>
      </c>
      <c r="J53" s="48">
        <f>Reviews!S53</f>
        <v>1</v>
      </c>
      <c r="L53" s="105">
        <f t="shared" si="0"/>
        <v>0</v>
      </c>
      <c r="M53" s="105">
        <f t="shared" si="1"/>
        <v>0</v>
      </c>
      <c r="N53" s="105">
        <f t="shared" si="2"/>
        <v>1</v>
      </c>
    </row>
    <row r="54" spans="1:14" x14ac:dyDescent="0.25">
      <c r="A54" s="48">
        <f>Reviews!J54</f>
        <v>0</v>
      </c>
      <c r="B54" s="48">
        <f>Reviews!K54</f>
        <v>1</v>
      </c>
      <c r="C54" s="48">
        <f>Reviews!L54</f>
        <v>0</v>
      </c>
      <c r="D54" s="48">
        <f>Reviews!M54</f>
        <v>0</v>
      </c>
      <c r="E54" s="48">
        <f>Reviews!N54</f>
        <v>0</v>
      </c>
      <c r="F54" s="48">
        <f>Reviews!O54</f>
        <v>0</v>
      </c>
      <c r="G54" s="48">
        <f>Reviews!P54</f>
        <v>1</v>
      </c>
      <c r="H54" s="48">
        <f>Reviews!Q54</f>
        <v>0</v>
      </c>
      <c r="I54" s="48">
        <f>Reviews!R54</f>
        <v>0</v>
      </c>
      <c r="J54" s="48">
        <f>Reviews!S54</f>
        <v>1</v>
      </c>
      <c r="L54" s="105">
        <f t="shared" si="0"/>
        <v>0</v>
      </c>
      <c r="M54" s="105">
        <f t="shared" si="1"/>
        <v>1</v>
      </c>
      <c r="N54" s="105">
        <f t="shared" si="2"/>
        <v>1</v>
      </c>
    </row>
    <row r="55" spans="1:14" x14ac:dyDescent="0.25">
      <c r="A55" s="48">
        <f>Reviews!J55</f>
        <v>1</v>
      </c>
      <c r="B55" s="48">
        <f>Reviews!K55</f>
        <v>0</v>
      </c>
      <c r="C55" s="48">
        <f>Reviews!L55</f>
        <v>1</v>
      </c>
      <c r="D55" s="48">
        <f>Reviews!M55</f>
        <v>0</v>
      </c>
      <c r="E55" s="48">
        <f>Reviews!N55</f>
        <v>0</v>
      </c>
      <c r="F55" s="48">
        <f>Reviews!O55</f>
        <v>0</v>
      </c>
      <c r="G55" s="48">
        <f>Reviews!P55</f>
        <v>1</v>
      </c>
      <c r="H55" s="48">
        <f>Reviews!Q55</f>
        <v>0</v>
      </c>
      <c r="I55" s="48">
        <f>Reviews!R55</f>
        <v>1</v>
      </c>
      <c r="J55" s="48">
        <f>Reviews!S55</f>
        <v>0</v>
      </c>
      <c r="L55" s="105">
        <f t="shared" si="0"/>
        <v>0</v>
      </c>
      <c r="M55" s="105">
        <f t="shared" si="1"/>
        <v>0</v>
      </c>
      <c r="N55" s="105">
        <f t="shared" si="2"/>
        <v>1</v>
      </c>
    </row>
    <row r="56" spans="1:14" x14ac:dyDescent="0.25">
      <c r="A56" s="48">
        <f>Reviews!J56</f>
        <v>0</v>
      </c>
      <c r="B56" s="48">
        <f>Reviews!K56</f>
        <v>1</v>
      </c>
      <c r="C56" s="48">
        <f>Reviews!L56</f>
        <v>0</v>
      </c>
      <c r="D56" s="48">
        <f>Reviews!M56</f>
        <v>0</v>
      </c>
      <c r="E56" s="48">
        <f>Reviews!N56</f>
        <v>0</v>
      </c>
      <c r="F56" s="48">
        <f>Reviews!O56</f>
        <v>0</v>
      </c>
      <c r="G56" s="48">
        <f>Reviews!P56</f>
        <v>1</v>
      </c>
      <c r="H56" s="48">
        <f>Reviews!Q56</f>
        <v>0</v>
      </c>
      <c r="I56" s="48">
        <f>Reviews!R56</f>
        <v>1</v>
      </c>
      <c r="J56" s="48">
        <f>Reviews!S56</f>
        <v>0</v>
      </c>
      <c r="L56" s="105">
        <f t="shared" si="0"/>
        <v>0</v>
      </c>
      <c r="M56" s="105">
        <f t="shared" si="1"/>
        <v>1</v>
      </c>
      <c r="N56" s="105">
        <f t="shared" si="2"/>
        <v>1</v>
      </c>
    </row>
    <row r="57" spans="1:14" x14ac:dyDescent="0.25">
      <c r="A57" s="48">
        <f>Reviews!J57</f>
        <v>0</v>
      </c>
      <c r="B57" s="48">
        <f>Reviews!K57</f>
        <v>1</v>
      </c>
      <c r="C57" s="48">
        <f>Reviews!L57</f>
        <v>0</v>
      </c>
      <c r="D57" s="48">
        <f>Reviews!M57</f>
        <v>0</v>
      </c>
      <c r="E57" s="48">
        <f>Reviews!N57</f>
        <v>0</v>
      </c>
      <c r="F57" s="48">
        <f>Reviews!O57</f>
        <v>0</v>
      </c>
      <c r="G57" s="48">
        <f>Reviews!P57</f>
        <v>1</v>
      </c>
      <c r="H57" s="48">
        <f>Reviews!Q57</f>
        <v>0</v>
      </c>
      <c r="I57" s="48">
        <f>Reviews!R57</f>
        <v>0</v>
      </c>
      <c r="J57" s="48">
        <f>Reviews!S57</f>
        <v>1</v>
      </c>
      <c r="L57" s="105">
        <f t="shared" si="0"/>
        <v>0</v>
      </c>
      <c r="M57" s="105">
        <f t="shared" si="1"/>
        <v>1</v>
      </c>
      <c r="N57" s="105">
        <f t="shared" si="2"/>
        <v>1</v>
      </c>
    </row>
    <row r="58" spans="1:14" x14ac:dyDescent="0.25">
      <c r="A58" s="48">
        <f>Reviews!J58</f>
        <v>1</v>
      </c>
      <c r="B58" s="48">
        <f>Reviews!K58</f>
        <v>0</v>
      </c>
      <c r="C58" s="48">
        <f>Reviews!L58</f>
        <v>1</v>
      </c>
      <c r="D58" s="48">
        <f>Reviews!M58</f>
        <v>0</v>
      </c>
      <c r="E58" s="48">
        <f>Reviews!N58</f>
        <v>0</v>
      </c>
      <c r="F58" s="48">
        <f>Reviews!O58</f>
        <v>0</v>
      </c>
      <c r="G58" s="48">
        <f>Reviews!P58</f>
        <v>1</v>
      </c>
      <c r="H58" s="48">
        <f>Reviews!Q58</f>
        <v>0</v>
      </c>
      <c r="I58" s="48">
        <f>Reviews!R58</f>
        <v>0</v>
      </c>
      <c r="J58" s="48">
        <f>Reviews!S58</f>
        <v>1</v>
      </c>
      <c r="L58" s="105">
        <f t="shared" si="0"/>
        <v>0</v>
      </c>
      <c r="M58" s="105">
        <f t="shared" si="1"/>
        <v>0</v>
      </c>
      <c r="N58" s="105">
        <f t="shared" si="2"/>
        <v>1</v>
      </c>
    </row>
    <row r="59" spans="1:14" x14ac:dyDescent="0.25">
      <c r="A59" s="48">
        <f>Reviews!J59</f>
        <v>0</v>
      </c>
      <c r="B59" s="48">
        <f>Reviews!K59</f>
        <v>1</v>
      </c>
      <c r="C59" s="48">
        <f>Reviews!L59</f>
        <v>0</v>
      </c>
      <c r="D59" s="48">
        <f>Reviews!M59</f>
        <v>0</v>
      </c>
      <c r="E59" s="48">
        <f>Reviews!N59</f>
        <v>0</v>
      </c>
      <c r="F59" s="48">
        <f>Reviews!O59</f>
        <v>0</v>
      </c>
      <c r="G59" s="48">
        <f>Reviews!P59</f>
        <v>1</v>
      </c>
      <c r="H59" s="48">
        <f>Reviews!Q59</f>
        <v>0</v>
      </c>
      <c r="I59" s="48">
        <f>Reviews!R59</f>
        <v>0</v>
      </c>
      <c r="J59" s="48">
        <f>Reviews!S59</f>
        <v>1</v>
      </c>
      <c r="L59" s="105">
        <f t="shared" si="0"/>
        <v>0</v>
      </c>
      <c r="M59" s="105">
        <f t="shared" si="1"/>
        <v>1</v>
      </c>
      <c r="N59" s="105">
        <f t="shared" si="2"/>
        <v>1</v>
      </c>
    </row>
    <row r="60" spans="1:14" x14ac:dyDescent="0.25">
      <c r="A60" s="48">
        <f>Reviews!J60</f>
        <v>1</v>
      </c>
      <c r="B60" s="48">
        <f>Reviews!K60</f>
        <v>0</v>
      </c>
      <c r="C60" s="48">
        <f>Reviews!L60</f>
        <v>0</v>
      </c>
      <c r="D60" s="48">
        <f>Reviews!M60</f>
        <v>0</v>
      </c>
      <c r="E60" s="48">
        <f>Reviews!N60</f>
        <v>0</v>
      </c>
      <c r="F60" s="48">
        <f>Reviews!O60</f>
        <v>0</v>
      </c>
      <c r="G60" s="48">
        <f>Reviews!P60</f>
        <v>1</v>
      </c>
      <c r="H60" s="48">
        <f>Reviews!Q60</f>
        <v>0</v>
      </c>
      <c r="I60" s="48">
        <f>Reviews!R60</f>
        <v>0</v>
      </c>
      <c r="J60" s="48">
        <f>Reviews!S60</f>
        <v>1</v>
      </c>
      <c r="L60" s="105">
        <f t="shared" si="0"/>
        <v>0</v>
      </c>
      <c r="M60" s="105">
        <f t="shared" si="1"/>
        <v>1</v>
      </c>
      <c r="N60" s="105">
        <f t="shared" si="2"/>
        <v>1</v>
      </c>
    </row>
    <row r="61" spans="1:14" x14ac:dyDescent="0.25">
      <c r="A61" s="48">
        <f>Reviews!J61</f>
        <v>1</v>
      </c>
      <c r="B61" s="48">
        <f>Reviews!K61</f>
        <v>0</v>
      </c>
      <c r="C61" s="48">
        <f>Reviews!L61</f>
        <v>0</v>
      </c>
      <c r="D61" s="48">
        <f>Reviews!M61</f>
        <v>0</v>
      </c>
      <c r="E61" s="48">
        <f>Reviews!N61</f>
        <v>0</v>
      </c>
      <c r="F61" s="48">
        <f>Reviews!O61</f>
        <v>0</v>
      </c>
      <c r="G61" s="48">
        <f>Reviews!P61</f>
        <v>1</v>
      </c>
      <c r="H61" s="48">
        <f>Reviews!Q61</f>
        <v>0</v>
      </c>
      <c r="I61" s="48">
        <f>Reviews!R61</f>
        <v>0</v>
      </c>
      <c r="J61" s="48">
        <f>Reviews!S61</f>
        <v>1</v>
      </c>
      <c r="L61" s="105">
        <f t="shared" si="0"/>
        <v>0</v>
      </c>
      <c r="M61" s="105">
        <f t="shared" si="1"/>
        <v>1</v>
      </c>
      <c r="N61" s="105">
        <f t="shared" si="2"/>
        <v>1</v>
      </c>
    </row>
    <row r="62" spans="1:14" x14ac:dyDescent="0.25">
      <c r="A62" s="48">
        <f>Reviews!J62</f>
        <v>0</v>
      </c>
      <c r="B62" s="48">
        <f>Reviews!K62</f>
        <v>1</v>
      </c>
      <c r="C62" s="48">
        <f>Reviews!L62</f>
        <v>1</v>
      </c>
      <c r="D62" s="48">
        <f>Reviews!M62</f>
        <v>0</v>
      </c>
      <c r="E62" s="48">
        <f>Reviews!N62</f>
        <v>0</v>
      </c>
      <c r="F62" s="48">
        <f>Reviews!O62</f>
        <v>0</v>
      </c>
      <c r="G62" s="48">
        <f>Reviews!P62</f>
        <v>1</v>
      </c>
      <c r="H62" s="48">
        <f>Reviews!Q62</f>
        <v>0</v>
      </c>
      <c r="I62" s="48">
        <f>Reviews!R62</f>
        <v>0</v>
      </c>
      <c r="J62" s="48">
        <f>Reviews!S62</f>
        <v>1</v>
      </c>
      <c r="L62" s="105">
        <f t="shared" si="0"/>
        <v>0</v>
      </c>
      <c r="M62" s="105">
        <f t="shared" si="1"/>
        <v>0</v>
      </c>
      <c r="N62" s="105">
        <f t="shared" si="2"/>
        <v>1</v>
      </c>
    </row>
    <row r="63" spans="1:14" x14ac:dyDescent="0.25">
      <c r="A63" s="48">
        <f>Reviews!J63</f>
        <v>0</v>
      </c>
      <c r="B63" s="48">
        <f>Reviews!K63</f>
        <v>1</v>
      </c>
      <c r="C63" s="48">
        <f>Reviews!L63</f>
        <v>0</v>
      </c>
      <c r="D63" s="48">
        <f>Reviews!M63</f>
        <v>0</v>
      </c>
      <c r="E63" s="48">
        <f>Reviews!N63</f>
        <v>0</v>
      </c>
      <c r="F63" s="48">
        <f>Reviews!O63</f>
        <v>0</v>
      </c>
      <c r="G63" s="48">
        <f>Reviews!P63</f>
        <v>1</v>
      </c>
      <c r="H63" s="48">
        <f>Reviews!Q63</f>
        <v>0</v>
      </c>
      <c r="I63" s="48">
        <f>Reviews!R63</f>
        <v>0</v>
      </c>
      <c r="J63" s="48">
        <f>Reviews!S63</f>
        <v>1</v>
      </c>
      <c r="L63" s="105">
        <f t="shared" si="0"/>
        <v>0</v>
      </c>
      <c r="M63" s="105">
        <f t="shared" si="1"/>
        <v>1</v>
      </c>
      <c r="N63" s="105">
        <f t="shared" si="2"/>
        <v>1</v>
      </c>
    </row>
    <row r="64" spans="1:14" x14ac:dyDescent="0.25">
      <c r="A64" s="48">
        <f>Reviews!J64</f>
        <v>1</v>
      </c>
      <c r="B64" s="48">
        <f>Reviews!K64</f>
        <v>0</v>
      </c>
      <c r="C64" s="48">
        <f>Reviews!L64</f>
        <v>0</v>
      </c>
      <c r="D64" s="48">
        <f>Reviews!M64</f>
        <v>0</v>
      </c>
      <c r="E64" s="48">
        <f>Reviews!N64</f>
        <v>0</v>
      </c>
      <c r="F64" s="48">
        <f>Reviews!O64</f>
        <v>0</v>
      </c>
      <c r="G64" s="48">
        <f>Reviews!P64</f>
        <v>1</v>
      </c>
      <c r="H64" s="48">
        <f>Reviews!Q64</f>
        <v>0</v>
      </c>
      <c r="I64" s="48">
        <f>Reviews!R64</f>
        <v>0</v>
      </c>
      <c r="J64" s="48">
        <f>Reviews!S64</f>
        <v>1</v>
      </c>
      <c r="L64" s="105">
        <f t="shared" si="0"/>
        <v>0</v>
      </c>
      <c r="M64" s="105">
        <f t="shared" si="1"/>
        <v>1</v>
      </c>
      <c r="N64" s="105">
        <f t="shared" si="2"/>
        <v>1</v>
      </c>
    </row>
    <row r="65" spans="1:14" x14ac:dyDescent="0.25">
      <c r="A65" s="48">
        <f>Reviews!J65</f>
        <v>0</v>
      </c>
      <c r="B65" s="48">
        <f>Reviews!K65</f>
        <v>1</v>
      </c>
      <c r="C65" s="48">
        <f>Reviews!L65</f>
        <v>0</v>
      </c>
      <c r="D65" s="48">
        <f>Reviews!M65</f>
        <v>0</v>
      </c>
      <c r="E65" s="48">
        <f>Reviews!N65</f>
        <v>0</v>
      </c>
      <c r="F65" s="48">
        <f>Reviews!O65</f>
        <v>0</v>
      </c>
      <c r="G65" s="48">
        <f>Reviews!P65</f>
        <v>1</v>
      </c>
      <c r="H65" s="48">
        <f>Reviews!Q65</f>
        <v>0</v>
      </c>
      <c r="I65" s="48">
        <f>Reviews!R65</f>
        <v>0</v>
      </c>
      <c r="J65" s="48">
        <f>Reviews!S65</f>
        <v>1</v>
      </c>
      <c r="L65" s="105">
        <f t="shared" si="0"/>
        <v>0</v>
      </c>
      <c r="M65" s="105">
        <f t="shared" si="1"/>
        <v>1</v>
      </c>
      <c r="N65" s="105">
        <f t="shared" si="2"/>
        <v>1</v>
      </c>
    </row>
    <row r="66" spans="1:14" x14ac:dyDescent="0.25">
      <c r="A66" s="48">
        <f>Reviews!J66</f>
        <v>1</v>
      </c>
      <c r="B66" s="48">
        <f>Reviews!K66</f>
        <v>0</v>
      </c>
      <c r="C66" s="48">
        <f>Reviews!L66</f>
        <v>0</v>
      </c>
      <c r="D66" s="48">
        <f>Reviews!M66</f>
        <v>0</v>
      </c>
      <c r="E66" s="48">
        <f>Reviews!N66</f>
        <v>0</v>
      </c>
      <c r="F66" s="48">
        <f>Reviews!O66</f>
        <v>0</v>
      </c>
      <c r="G66" s="48">
        <f>Reviews!P66</f>
        <v>1</v>
      </c>
      <c r="H66" s="48">
        <f>Reviews!Q66</f>
        <v>0</v>
      </c>
      <c r="I66" s="48">
        <f>Reviews!R66</f>
        <v>1</v>
      </c>
      <c r="J66" s="48">
        <f>Reviews!S66</f>
        <v>0</v>
      </c>
      <c r="L66" s="105">
        <f t="shared" si="0"/>
        <v>0</v>
      </c>
      <c r="M66" s="105">
        <f t="shared" si="1"/>
        <v>1</v>
      </c>
      <c r="N66" s="105">
        <f t="shared" si="2"/>
        <v>1</v>
      </c>
    </row>
    <row r="67" spans="1:14" x14ac:dyDescent="0.25">
      <c r="A67" s="48">
        <f>Reviews!J67</f>
        <v>1</v>
      </c>
      <c r="B67" s="48">
        <f>Reviews!K67</f>
        <v>0</v>
      </c>
      <c r="C67" s="48">
        <f>Reviews!L67</f>
        <v>0</v>
      </c>
      <c r="D67" s="48">
        <f>Reviews!M67</f>
        <v>0</v>
      </c>
      <c r="E67" s="48">
        <f>Reviews!N67</f>
        <v>0</v>
      </c>
      <c r="F67" s="48">
        <f>Reviews!O67</f>
        <v>0</v>
      </c>
      <c r="G67" s="48">
        <f>Reviews!P67</f>
        <v>1</v>
      </c>
      <c r="H67" s="48">
        <f>Reviews!Q67</f>
        <v>0</v>
      </c>
      <c r="I67" s="48">
        <f>Reviews!R67</f>
        <v>0</v>
      </c>
      <c r="J67" s="48">
        <f>Reviews!S67</f>
        <v>1</v>
      </c>
      <c r="L67" s="105">
        <f t="shared" si="0"/>
        <v>0</v>
      </c>
      <c r="M67" s="105">
        <f t="shared" si="1"/>
        <v>1</v>
      </c>
      <c r="N67" s="105">
        <f t="shared" si="2"/>
        <v>1</v>
      </c>
    </row>
    <row r="68" spans="1:14" x14ac:dyDescent="0.25">
      <c r="A68" s="48">
        <f>Reviews!J68</f>
        <v>1</v>
      </c>
      <c r="B68" s="48">
        <f>Reviews!K68</f>
        <v>0</v>
      </c>
      <c r="C68" s="48">
        <f>Reviews!L68</f>
        <v>0</v>
      </c>
      <c r="D68" s="48">
        <f>Reviews!M68</f>
        <v>0</v>
      </c>
      <c r="E68" s="48">
        <f>Reviews!N68</f>
        <v>0</v>
      </c>
      <c r="F68" s="48">
        <f>Reviews!O68</f>
        <v>0</v>
      </c>
      <c r="G68" s="48">
        <f>Reviews!P68</f>
        <v>1</v>
      </c>
      <c r="H68" s="48">
        <f>Reviews!Q68</f>
        <v>0</v>
      </c>
      <c r="I68" s="48">
        <f>Reviews!R68</f>
        <v>1</v>
      </c>
      <c r="J68" s="48">
        <f>Reviews!S68</f>
        <v>0</v>
      </c>
      <c r="L68" s="105">
        <f t="shared" ref="L68:L124" si="3">IF(SUM(A68:B68)=0,1,0)</f>
        <v>0</v>
      </c>
      <c r="M68" s="105">
        <f t="shared" ref="M68:M124" si="4">IF(SUM(C68:E68)=0,1,0)</f>
        <v>1</v>
      </c>
      <c r="N68" s="105">
        <f t="shared" ref="N68:N124" si="5">SUM(I68:J68)</f>
        <v>1</v>
      </c>
    </row>
    <row r="69" spans="1:14" x14ac:dyDescent="0.25">
      <c r="A69" s="48">
        <f>Reviews!J69</f>
        <v>1</v>
      </c>
      <c r="B69" s="48">
        <f>Reviews!K69</f>
        <v>0</v>
      </c>
      <c r="C69" s="48">
        <f>Reviews!L69</f>
        <v>0</v>
      </c>
      <c r="D69" s="48">
        <f>Reviews!M69</f>
        <v>0</v>
      </c>
      <c r="E69" s="48">
        <f>Reviews!N69</f>
        <v>0</v>
      </c>
      <c r="F69" s="48">
        <f>Reviews!O69</f>
        <v>0</v>
      </c>
      <c r="G69" s="48">
        <f>Reviews!P69</f>
        <v>1</v>
      </c>
      <c r="H69" s="48">
        <f>Reviews!Q69</f>
        <v>0</v>
      </c>
      <c r="I69" s="48">
        <f>Reviews!R69</f>
        <v>0</v>
      </c>
      <c r="J69" s="48">
        <f>Reviews!S69</f>
        <v>1</v>
      </c>
      <c r="L69" s="105">
        <f t="shared" si="3"/>
        <v>0</v>
      </c>
      <c r="M69" s="105">
        <f t="shared" si="4"/>
        <v>1</v>
      </c>
      <c r="N69" s="105">
        <f t="shared" si="5"/>
        <v>1</v>
      </c>
    </row>
    <row r="70" spans="1:14" x14ac:dyDescent="0.25">
      <c r="A70" s="48">
        <f>Reviews!J70</f>
        <v>1</v>
      </c>
      <c r="B70" s="48">
        <f>Reviews!K70</f>
        <v>0</v>
      </c>
      <c r="C70" s="48">
        <f>Reviews!L70</f>
        <v>0</v>
      </c>
      <c r="D70" s="48">
        <f>Reviews!M70</f>
        <v>0</v>
      </c>
      <c r="E70" s="48">
        <f>Reviews!N70</f>
        <v>0</v>
      </c>
      <c r="F70" s="48">
        <f>Reviews!O70</f>
        <v>0</v>
      </c>
      <c r="G70" s="48">
        <f>Reviews!P70</f>
        <v>1</v>
      </c>
      <c r="H70" s="48">
        <f>Reviews!Q70</f>
        <v>0</v>
      </c>
      <c r="I70" s="48">
        <f>Reviews!R70</f>
        <v>0</v>
      </c>
      <c r="J70" s="48">
        <f>Reviews!S70</f>
        <v>1</v>
      </c>
      <c r="L70" s="105">
        <f t="shared" si="3"/>
        <v>0</v>
      </c>
      <c r="M70" s="105">
        <f t="shared" si="4"/>
        <v>1</v>
      </c>
      <c r="N70" s="105">
        <f t="shared" si="5"/>
        <v>1</v>
      </c>
    </row>
    <row r="71" spans="1:14" x14ac:dyDescent="0.25">
      <c r="A71" s="48">
        <f>Reviews!J71</f>
        <v>0</v>
      </c>
      <c r="B71" s="48">
        <f>Reviews!K71</f>
        <v>1</v>
      </c>
      <c r="C71" s="48">
        <f>Reviews!L71</f>
        <v>0</v>
      </c>
      <c r="D71" s="48">
        <f>Reviews!M71</f>
        <v>0</v>
      </c>
      <c r="E71" s="48">
        <f>Reviews!N71</f>
        <v>0</v>
      </c>
      <c r="F71" s="48">
        <f>Reviews!O71</f>
        <v>0</v>
      </c>
      <c r="G71" s="48">
        <f>Reviews!P71</f>
        <v>1</v>
      </c>
      <c r="H71" s="48">
        <f>Reviews!Q71</f>
        <v>0</v>
      </c>
      <c r="I71" s="48">
        <f>Reviews!R71</f>
        <v>0</v>
      </c>
      <c r="J71" s="48">
        <f>Reviews!S71</f>
        <v>1</v>
      </c>
      <c r="L71" s="105">
        <f t="shared" si="3"/>
        <v>0</v>
      </c>
      <c r="M71" s="105">
        <f t="shared" si="4"/>
        <v>1</v>
      </c>
      <c r="N71" s="105">
        <f t="shared" si="5"/>
        <v>1</v>
      </c>
    </row>
    <row r="72" spans="1:14" x14ac:dyDescent="0.25">
      <c r="A72" s="48">
        <f>Reviews!J72</f>
        <v>1</v>
      </c>
      <c r="B72" s="48">
        <f>Reviews!K72</f>
        <v>0</v>
      </c>
      <c r="C72" s="48">
        <f>Reviews!L72</f>
        <v>0</v>
      </c>
      <c r="D72" s="48">
        <f>Reviews!M72</f>
        <v>0</v>
      </c>
      <c r="E72" s="48">
        <f>Reviews!N72</f>
        <v>0</v>
      </c>
      <c r="F72" s="48">
        <f>Reviews!O72</f>
        <v>0</v>
      </c>
      <c r="G72" s="48">
        <f>Reviews!P72</f>
        <v>1</v>
      </c>
      <c r="H72" s="48">
        <f>Reviews!Q72</f>
        <v>0</v>
      </c>
      <c r="I72" s="48">
        <f>Reviews!R72</f>
        <v>0</v>
      </c>
      <c r="J72" s="48">
        <f>Reviews!S72</f>
        <v>1</v>
      </c>
      <c r="L72" s="105">
        <f t="shared" si="3"/>
        <v>0</v>
      </c>
      <c r="M72" s="105">
        <f t="shared" si="4"/>
        <v>1</v>
      </c>
      <c r="N72" s="105">
        <f t="shared" si="5"/>
        <v>1</v>
      </c>
    </row>
    <row r="73" spans="1:14" x14ac:dyDescent="0.25">
      <c r="A73" s="48">
        <f>Reviews!J73</f>
        <v>0</v>
      </c>
      <c r="B73" s="48">
        <f>Reviews!K73</f>
        <v>1</v>
      </c>
      <c r="C73" s="48">
        <f>Reviews!L73</f>
        <v>0</v>
      </c>
      <c r="D73" s="48">
        <f>Reviews!M73</f>
        <v>0</v>
      </c>
      <c r="E73" s="48">
        <f>Reviews!N73</f>
        <v>0</v>
      </c>
      <c r="F73" s="48">
        <f>Reviews!O73</f>
        <v>0</v>
      </c>
      <c r="G73" s="48">
        <f>Reviews!P73</f>
        <v>1</v>
      </c>
      <c r="H73" s="48">
        <f>Reviews!Q73</f>
        <v>0</v>
      </c>
      <c r="I73" s="48">
        <f>Reviews!R73</f>
        <v>0</v>
      </c>
      <c r="J73" s="48">
        <f>Reviews!S73</f>
        <v>1</v>
      </c>
      <c r="L73" s="105">
        <f t="shared" si="3"/>
        <v>0</v>
      </c>
      <c r="M73" s="105">
        <f t="shared" si="4"/>
        <v>1</v>
      </c>
      <c r="N73" s="105">
        <f t="shared" si="5"/>
        <v>1</v>
      </c>
    </row>
    <row r="74" spans="1:14" x14ac:dyDescent="0.25">
      <c r="A74" s="48">
        <f>Reviews!J74</f>
        <v>1</v>
      </c>
      <c r="B74" s="48">
        <f>Reviews!K74</f>
        <v>0</v>
      </c>
      <c r="C74" s="48">
        <f>Reviews!L74</f>
        <v>0</v>
      </c>
      <c r="D74" s="48">
        <f>Reviews!M74</f>
        <v>0</v>
      </c>
      <c r="E74" s="48">
        <f>Reviews!N74</f>
        <v>0</v>
      </c>
      <c r="F74" s="48">
        <f>Reviews!O74</f>
        <v>0</v>
      </c>
      <c r="G74" s="48">
        <f>Reviews!P74</f>
        <v>1</v>
      </c>
      <c r="H74" s="48">
        <f>Reviews!Q74</f>
        <v>0</v>
      </c>
      <c r="I74" s="48">
        <f>Reviews!R74</f>
        <v>0</v>
      </c>
      <c r="J74" s="48">
        <f>Reviews!S74</f>
        <v>1</v>
      </c>
      <c r="L74" s="105">
        <f t="shared" si="3"/>
        <v>0</v>
      </c>
      <c r="M74" s="105">
        <f t="shared" si="4"/>
        <v>1</v>
      </c>
      <c r="N74" s="105">
        <f t="shared" si="5"/>
        <v>1</v>
      </c>
    </row>
    <row r="75" spans="1:14" x14ac:dyDescent="0.25">
      <c r="A75" s="48">
        <f>Reviews!J75</f>
        <v>1</v>
      </c>
      <c r="B75" s="48">
        <f>Reviews!K75</f>
        <v>0</v>
      </c>
      <c r="C75" s="48">
        <f>Reviews!L75</f>
        <v>0</v>
      </c>
      <c r="D75" s="48">
        <f>Reviews!M75</f>
        <v>0</v>
      </c>
      <c r="E75" s="48">
        <f>Reviews!N75</f>
        <v>0</v>
      </c>
      <c r="F75" s="48">
        <f>Reviews!O75</f>
        <v>0</v>
      </c>
      <c r="G75" s="48">
        <f>Reviews!P75</f>
        <v>1</v>
      </c>
      <c r="H75" s="48">
        <f>Reviews!Q75</f>
        <v>0</v>
      </c>
      <c r="I75" s="48">
        <f>Reviews!R75</f>
        <v>0</v>
      </c>
      <c r="J75" s="48">
        <f>Reviews!S75</f>
        <v>1</v>
      </c>
      <c r="L75" s="105">
        <f t="shared" si="3"/>
        <v>0</v>
      </c>
      <c r="M75" s="105">
        <f t="shared" si="4"/>
        <v>1</v>
      </c>
      <c r="N75" s="105">
        <f t="shared" si="5"/>
        <v>1</v>
      </c>
    </row>
    <row r="76" spans="1:14" x14ac:dyDescent="0.25">
      <c r="A76" s="48">
        <f>Reviews!J76</f>
        <v>1</v>
      </c>
      <c r="B76" s="48">
        <f>Reviews!K76</f>
        <v>0</v>
      </c>
      <c r="C76" s="48">
        <f>Reviews!L76</f>
        <v>0</v>
      </c>
      <c r="D76" s="48">
        <f>Reviews!M76</f>
        <v>0</v>
      </c>
      <c r="E76" s="48">
        <f>Reviews!N76</f>
        <v>0</v>
      </c>
      <c r="F76" s="48">
        <f>Reviews!O76</f>
        <v>0</v>
      </c>
      <c r="G76" s="48">
        <f>Reviews!P76</f>
        <v>0</v>
      </c>
      <c r="H76" s="48">
        <f>Reviews!Q76</f>
        <v>1</v>
      </c>
      <c r="I76" s="48">
        <f>Reviews!R76</f>
        <v>1</v>
      </c>
      <c r="J76" s="48">
        <f>Reviews!S76</f>
        <v>0</v>
      </c>
      <c r="L76" s="105">
        <f t="shared" si="3"/>
        <v>0</v>
      </c>
      <c r="M76" s="105">
        <f t="shared" si="4"/>
        <v>1</v>
      </c>
      <c r="N76" s="105">
        <f t="shared" si="5"/>
        <v>1</v>
      </c>
    </row>
    <row r="77" spans="1:14" x14ac:dyDescent="0.25">
      <c r="A77" s="48">
        <f>Reviews!J77</f>
        <v>0</v>
      </c>
      <c r="B77" s="48">
        <f>Reviews!K77</f>
        <v>0</v>
      </c>
      <c r="C77" s="48">
        <f>Reviews!L77</f>
        <v>0</v>
      </c>
      <c r="D77" s="48">
        <f>Reviews!M77</f>
        <v>1</v>
      </c>
      <c r="E77" s="48">
        <f>Reviews!N77</f>
        <v>0</v>
      </c>
      <c r="F77" s="48">
        <f>Reviews!O77</f>
        <v>0</v>
      </c>
      <c r="G77" s="48">
        <f>Reviews!P77</f>
        <v>1</v>
      </c>
      <c r="H77" s="48">
        <f>Reviews!Q77</f>
        <v>0</v>
      </c>
      <c r="I77" s="48">
        <f>Reviews!R77</f>
        <v>0</v>
      </c>
      <c r="J77" s="48">
        <f>Reviews!S77</f>
        <v>1</v>
      </c>
      <c r="L77" s="105">
        <f t="shared" si="3"/>
        <v>1</v>
      </c>
      <c r="M77" s="105">
        <f t="shared" si="4"/>
        <v>0</v>
      </c>
      <c r="N77" s="105">
        <f t="shared" si="5"/>
        <v>1</v>
      </c>
    </row>
    <row r="78" spans="1:14" x14ac:dyDescent="0.25">
      <c r="A78" s="48">
        <f>Reviews!J78</f>
        <v>1</v>
      </c>
      <c r="B78" s="48">
        <f>Reviews!K78</f>
        <v>0</v>
      </c>
      <c r="C78" s="48">
        <f>Reviews!L78</f>
        <v>0</v>
      </c>
      <c r="D78" s="48">
        <f>Reviews!M78</f>
        <v>0</v>
      </c>
      <c r="E78" s="48">
        <f>Reviews!N78</f>
        <v>0</v>
      </c>
      <c r="F78" s="48">
        <f>Reviews!O78</f>
        <v>0</v>
      </c>
      <c r="G78" s="48">
        <f>Reviews!P78</f>
        <v>1</v>
      </c>
      <c r="H78" s="48">
        <f>Reviews!Q78</f>
        <v>0</v>
      </c>
      <c r="I78" s="48">
        <f>Reviews!R78</f>
        <v>0</v>
      </c>
      <c r="J78" s="48">
        <f>Reviews!S78</f>
        <v>1</v>
      </c>
      <c r="L78" s="105">
        <f t="shared" si="3"/>
        <v>0</v>
      </c>
      <c r="M78" s="105">
        <f t="shared" si="4"/>
        <v>1</v>
      </c>
      <c r="N78" s="105">
        <f t="shared" si="5"/>
        <v>1</v>
      </c>
    </row>
    <row r="79" spans="1:14" x14ac:dyDescent="0.25">
      <c r="A79" s="48">
        <f>Reviews!J79</f>
        <v>1</v>
      </c>
      <c r="B79" s="48">
        <f>Reviews!K79</f>
        <v>0</v>
      </c>
      <c r="C79" s="48">
        <f>Reviews!L79</f>
        <v>0</v>
      </c>
      <c r="D79" s="48">
        <f>Reviews!M79</f>
        <v>0</v>
      </c>
      <c r="E79" s="48">
        <f>Reviews!N79</f>
        <v>0</v>
      </c>
      <c r="F79" s="48">
        <f>Reviews!O79</f>
        <v>0</v>
      </c>
      <c r="G79" s="48">
        <f>Reviews!P79</f>
        <v>1</v>
      </c>
      <c r="H79" s="48">
        <f>Reviews!Q79</f>
        <v>0</v>
      </c>
      <c r="I79" s="48">
        <f>Reviews!R79</f>
        <v>0</v>
      </c>
      <c r="J79" s="48">
        <f>Reviews!S79</f>
        <v>1</v>
      </c>
      <c r="L79" s="105">
        <f t="shared" si="3"/>
        <v>0</v>
      </c>
      <c r="M79" s="105">
        <f t="shared" si="4"/>
        <v>1</v>
      </c>
      <c r="N79" s="105">
        <f t="shared" si="5"/>
        <v>1</v>
      </c>
    </row>
    <row r="80" spans="1:14" x14ac:dyDescent="0.25">
      <c r="A80" s="48">
        <f>Reviews!J80</f>
        <v>0</v>
      </c>
      <c r="B80" s="48">
        <f>Reviews!K80</f>
        <v>1</v>
      </c>
      <c r="C80" s="48">
        <f>Reviews!L80</f>
        <v>0</v>
      </c>
      <c r="D80" s="48">
        <f>Reviews!M80</f>
        <v>0</v>
      </c>
      <c r="E80" s="48">
        <f>Reviews!N80</f>
        <v>0</v>
      </c>
      <c r="F80" s="48">
        <f>Reviews!O80</f>
        <v>0</v>
      </c>
      <c r="G80" s="48">
        <f>Reviews!P80</f>
        <v>1</v>
      </c>
      <c r="H80" s="48">
        <f>Reviews!Q80</f>
        <v>0</v>
      </c>
      <c r="I80" s="48">
        <f>Reviews!R80</f>
        <v>0</v>
      </c>
      <c r="J80" s="48">
        <f>Reviews!S80</f>
        <v>1</v>
      </c>
      <c r="L80" s="105">
        <f t="shared" si="3"/>
        <v>0</v>
      </c>
      <c r="M80" s="105">
        <f t="shared" si="4"/>
        <v>1</v>
      </c>
      <c r="N80" s="105">
        <f t="shared" si="5"/>
        <v>1</v>
      </c>
    </row>
    <row r="81" spans="1:14" x14ac:dyDescent="0.25">
      <c r="A81" s="48">
        <f>Reviews!J81</f>
        <v>1</v>
      </c>
      <c r="B81" s="48">
        <f>Reviews!K81</f>
        <v>0</v>
      </c>
      <c r="C81" s="48">
        <f>Reviews!L81</f>
        <v>0</v>
      </c>
      <c r="D81" s="48">
        <f>Reviews!M81</f>
        <v>0</v>
      </c>
      <c r="E81" s="48">
        <f>Reviews!N81</f>
        <v>0</v>
      </c>
      <c r="F81" s="48">
        <f>Reviews!O81</f>
        <v>0</v>
      </c>
      <c r="G81" s="48">
        <f>Reviews!P81</f>
        <v>1</v>
      </c>
      <c r="H81" s="48">
        <f>Reviews!Q81</f>
        <v>0</v>
      </c>
      <c r="I81" s="48">
        <f>Reviews!R81</f>
        <v>0</v>
      </c>
      <c r="J81" s="48">
        <f>Reviews!S81</f>
        <v>1</v>
      </c>
      <c r="L81" s="105">
        <f t="shared" si="3"/>
        <v>0</v>
      </c>
      <c r="M81" s="105">
        <f t="shared" si="4"/>
        <v>1</v>
      </c>
      <c r="N81" s="105">
        <f t="shared" si="5"/>
        <v>1</v>
      </c>
    </row>
    <row r="82" spans="1:14" x14ac:dyDescent="0.25">
      <c r="A82" s="48">
        <f>Reviews!J82</f>
        <v>1</v>
      </c>
      <c r="B82" s="48">
        <f>Reviews!K82</f>
        <v>0</v>
      </c>
      <c r="C82" s="48">
        <f>Reviews!L82</f>
        <v>0</v>
      </c>
      <c r="D82" s="48">
        <f>Reviews!M82</f>
        <v>0</v>
      </c>
      <c r="E82" s="48">
        <f>Reviews!N82</f>
        <v>0</v>
      </c>
      <c r="F82" s="48">
        <f>Reviews!O82</f>
        <v>0</v>
      </c>
      <c r="G82" s="48">
        <f>Reviews!P82</f>
        <v>1</v>
      </c>
      <c r="H82" s="48">
        <f>Reviews!Q82</f>
        <v>0</v>
      </c>
      <c r="I82" s="48">
        <f>Reviews!R82</f>
        <v>0</v>
      </c>
      <c r="J82" s="48">
        <f>Reviews!S82</f>
        <v>1</v>
      </c>
      <c r="L82" s="105">
        <f t="shared" si="3"/>
        <v>0</v>
      </c>
      <c r="M82" s="105">
        <f t="shared" si="4"/>
        <v>1</v>
      </c>
      <c r="N82" s="105">
        <f t="shared" si="5"/>
        <v>1</v>
      </c>
    </row>
    <row r="83" spans="1:14" x14ac:dyDescent="0.25">
      <c r="A83" s="48">
        <f>Reviews!J83</f>
        <v>0</v>
      </c>
      <c r="B83" s="48">
        <f>Reviews!K83</f>
        <v>0</v>
      </c>
      <c r="C83" s="48">
        <f>Reviews!L83</f>
        <v>1</v>
      </c>
      <c r="D83" s="48">
        <f>Reviews!M83</f>
        <v>0</v>
      </c>
      <c r="E83" s="48">
        <f>Reviews!N83</f>
        <v>0</v>
      </c>
      <c r="F83" s="48">
        <f>Reviews!O83</f>
        <v>0</v>
      </c>
      <c r="G83" s="48">
        <f>Reviews!P83</f>
        <v>1</v>
      </c>
      <c r="H83" s="48">
        <f>Reviews!Q83</f>
        <v>0</v>
      </c>
      <c r="I83" s="48">
        <f>Reviews!R83</f>
        <v>0</v>
      </c>
      <c r="J83" s="48">
        <f>Reviews!S83</f>
        <v>1</v>
      </c>
      <c r="L83" s="105">
        <f t="shared" si="3"/>
        <v>1</v>
      </c>
      <c r="M83" s="105">
        <f t="shared" si="4"/>
        <v>0</v>
      </c>
      <c r="N83" s="105">
        <f t="shared" si="5"/>
        <v>1</v>
      </c>
    </row>
    <row r="84" spans="1:14" x14ac:dyDescent="0.25">
      <c r="A84" s="48">
        <f>Reviews!J84</f>
        <v>0</v>
      </c>
      <c r="B84" s="48">
        <f>Reviews!K84</f>
        <v>1</v>
      </c>
      <c r="C84" s="48">
        <f>Reviews!L84</f>
        <v>0</v>
      </c>
      <c r="D84" s="48">
        <f>Reviews!M84</f>
        <v>0</v>
      </c>
      <c r="E84" s="48">
        <f>Reviews!N84</f>
        <v>0</v>
      </c>
      <c r="F84" s="48">
        <f>Reviews!O84</f>
        <v>0</v>
      </c>
      <c r="G84" s="48">
        <f>Reviews!P84</f>
        <v>1</v>
      </c>
      <c r="H84" s="48">
        <f>Reviews!Q84</f>
        <v>0</v>
      </c>
      <c r="I84" s="48">
        <f>Reviews!R84</f>
        <v>0</v>
      </c>
      <c r="J84" s="48">
        <f>Reviews!S84</f>
        <v>1</v>
      </c>
      <c r="L84" s="105">
        <f t="shared" si="3"/>
        <v>0</v>
      </c>
      <c r="M84" s="105">
        <f t="shared" si="4"/>
        <v>1</v>
      </c>
      <c r="N84" s="105">
        <f t="shared" si="5"/>
        <v>1</v>
      </c>
    </row>
    <row r="85" spans="1:14" x14ac:dyDescent="0.25">
      <c r="A85" s="48">
        <f>Reviews!J85</f>
        <v>1</v>
      </c>
      <c r="B85" s="48">
        <f>Reviews!K85</f>
        <v>0</v>
      </c>
      <c r="C85" s="48">
        <f>Reviews!L85</f>
        <v>0</v>
      </c>
      <c r="D85" s="48">
        <f>Reviews!M85</f>
        <v>0</v>
      </c>
      <c r="E85" s="48">
        <f>Reviews!N85</f>
        <v>0</v>
      </c>
      <c r="F85" s="48">
        <f>Reviews!O85</f>
        <v>0</v>
      </c>
      <c r="G85" s="48">
        <f>Reviews!P85</f>
        <v>0</v>
      </c>
      <c r="H85" s="48">
        <f>Reviews!Q85</f>
        <v>1</v>
      </c>
      <c r="I85" s="48">
        <f>Reviews!R85</f>
        <v>0</v>
      </c>
      <c r="J85" s="48">
        <f>Reviews!S85</f>
        <v>1</v>
      </c>
      <c r="L85" s="105">
        <f t="shared" si="3"/>
        <v>0</v>
      </c>
      <c r="M85" s="105">
        <f t="shared" si="4"/>
        <v>1</v>
      </c>
      <c r="N85" s="105">
        <f t="shared" si="5"/>
        <v>1</v>
      </c>
    </row>
    <row r="86" spans="1:14" x14ac:dyDescent="0.25">
      <c r="A86" s="48">
        <f>Reviews!J86</f>
        <v>0</v>
      </c>
      <c r="B86" s="48">
        <f>Reviews!K86</f>
        <v>0</v>
      </c>
      <c r="C86" s="48">
        <f>Reviews!L86</f>
        <v>0</v>
      </c>
      <c r="D86" s="48">
        <f>Reviews!M86</f>
        <v>1</v>
      </c>
      <c r="E86" s="48">
        <f>Reviews!N86</f>
        <v>0</v>
      </c>
      <c r="F86" s="48">
        <f>Reviews!O86</f>
        <v>0</v>
      </c>
      <c r="G86" s="48">
        <f>Reviews!P86</f>
        <v>1</v>
      </c>
      <c r="H86" s="48">
        <f>Reviews!Q86</f>
        <v>0</v>
      </c>
      <c r="I86" s="48">
        <f>Reviews!R86</f>
        <v>0</v>
      </c>
      <c r="J86" s="48">
        <f>Reviews!S86</f>
        <v>1</v>
      </c>
      <c r="L86" s="105">
        <f t="shared" si="3"/>
        <v>1</v>
      </c>
      <c r="M86" s="105">
        <f t="shared" si="4"/>
        <v>0</v>
      </c>
      <c r="N86" s="105">
        <f t="shared" si="5"/>
        <v>1</v>
      </c>
    </row>
    <row r="87" spans="1:14" x14ac:dyDescent="0.25">
      <c r="A87" s="48">
        <f>Reviews!J87</f>
        <v>1</v>
      </c>
      <c r="B87" s="48">
        <f>Reviews!K87</f>
        <v>0</v>
      </c>
      <c r="C87" s="48">
        <f>Reviews!L87</f>
        <v>0</v>
      </c>
      <c r="D87" s="48">
        <f>Reviews!M87</f>
        <v>0</v>
      </c>
      <c r="E87" s="48">
        <f>Reviews!N87</f>
        <v>0</v>
      </c>
      <c r="F87" s="48">
        <f>Reviews!O87</f>
        <v>0</v>
      </c>
      <c r="G87" s="48">
        <f>Reviews!P87</f>
        <v>1</v>
      </c>
      <c r="H87" s="48">
        <f>Reviews!Q87</f>
        <v>0</v>
      </c>
      <c r="I87" s="48">
        <f>Reviews!R87</f>
        <v>0</v>
      </c>
      <c r="J87" s="48">
        <f>Reviews!S87</f>
        <v>1</v>
      </c>
      <c r="L87" s="105">
        <f t="shared" si="3"/>
        <v>0</v>
      </c>
      <c r="M87" s="105">
        <f t="shared" si="4"/>
        <v>1</v>
      </c>
      <c r="N87" s="105">
        <f t="shared" si="5"/>
        <v>1</v>
      </c>
    </row>
    <row r="88" spans="1:14" x14ac:dyDescent="0.25">
      <c r="A88" s="48">
        <f>Reviews!J88</f>
        <v>1</v>
      </c>
      <c r="B88" s="48">
        <f>Reviews!K88</f>
        <v>0</v>
      </c>
      <c r="C88" s="48">
        <f>Reviews!L88</f>
        <v>0</v>
      </c>
      <c r="D88" s="48">
        <f>Reviews!M88</f>
        <v>0</v>
      </c>
      <c r="E88" s="48">
        <f>Reviews!N88</f>
        <v>0</v>
      </c>
      <c r="F88" s="48">
        <f>Reviews!O88</f>
        <v>0</v>
      </c>
      <c r="G88" s="48">
        <f>Reviews!P88</f>
        <v>1</v>
      </c>
      <c r="H88" s="48">
        <f>Reviews!Q88</f>
        <v>0</v>
      </c>
      <c r="I88" s="48">
        <f>Reviews!R88</f>
        <v>0</v>
      </c>
      <c r="J88" s="48">
        <f>Reviews!S88</f>
        <v>1</v>
      </c>
      <c r="L88" s="105">
        <f t="shared" si="3"/>
        <v>0</v>
      </c>
      <c r="M88" s="105">
        <f t="shared" si="4"/>
        <v>1</v>
      </c>
      <c r="N88" s="105">
        <f t="shared" si="5"/>
        <v>1</v>
      </c>
    </row>
    <row r="89" spans="1:14" x14ac:dyDescent="0.25">
      <c r="A89" s="48">
        <f>Reviews!J89</f>
        <v>1</v>
      </c>
      <c r="B89" s="48">
        <f>Reviews!K89</f>
        <v>0</v>
      </c>
      <c r="C89" s="48">
        <f>Reviews!L89</f>
        <v>0</v>
      </c>
      <c r="D89" s="48">
        <f>Reviews!M89</f>
        <v>0</v>
      </c>
      <c r="E89" s="48">
        <f>Reviews!N89</f>
        <v>0</v>
      </c>
      <c r="F89" s="48">
        <f>Reviews!O89</f>
        <v>0</v>
      </c>
      <c r="G89" s="48">
        <f>Reviews!P89</f>
        <v>1</v>
      </c>
      <c r="H89" s="48">
        <f>Reviews!Q89</f>
        <v>0</v>
      </c>
      <c r="I89" s="48">
        <f>Reviews!R89</f>
        <v>0</v>
      </c>
      <c r="J89" s="48">
        <f>Reviews!S89</f>
        <v>1</v>
      </c>
      <c r="L89" s="105">
        <f t="shared" si="3"/>
        <v>0</v>
      </c>
      <c r="M89" s="105">
        <f t="shared" si="4"/>
        <v>1</v>
      </c>
      <c r="N89" s="105">
        <f t="shared" si="5"/>
        <v>1</v>
      </c>
    </row>
    <row r="90" spans="1:14" x14ac:dyDescent="0.25">
      <c r="A90" s="48">
        <f>Reviews!J90</f>
        <v>1</v>
      </c>
      <c r="B90" s="48">
        <f>Reviews!K90</f>
        <v>1</v>
      </c>
      <c r="C90" s="48">
        <f>Reviews!L90</f>
        <v>0</v>
      </c>
      <c r="D90" s="48">
        <f>Reviews!M90</f>
        <v>0</v>
      </c>
      <c r="E90" s="48">
        <f>Reviews!N90</f>
        <v>0</v>
      </c>
      <c r="F90" s="48">
        <f>Reviews!O90</f>
        <v>0</v>
      </c>
      <c r="G90" s="48">
        <f>Reviews!P90</f>
        <v>1</v>
      </c>
      <c r="H90" s="48">
        <f>Reviews!Q90</f>
        <v>0</v>
      </c>
      <c r="I90" s="48">
        <f>Reviews!R90</f>
        <v>0</v>
      </c>
      <c r="J90" s="48">
        <f>Reviews!S90</f>
        <v>1</v>
      </c>
      <c r="L90" s="105">
        <f t="shared" si="3"/>
        <v>0</v>
      </c>
      <c r="M90" s="105">
        <f t="shared" si="4"/>
        <v>1</v>
      </c>
      <c r="N90" s="105">
        <f t="shared" si="5"/>
        <v>1</v>
      </c>
    </row>
    <row r="91" spans="1:14" x14ac:dyDescent="0.25">
      <c r="A91" s="48">
        <f>Reviews!J91</f>
        <v>0</v>
      </c>
      <c r="B91" s="48">
        <f>Reviews!K91</f>
        <v>1</v>
      </c>
      <c r="C91" s="48">
        <f>Reviews!L91</f>
        <v>0</v>
      </c>
      <c r="D91" s="48">
        <f>Reviews!M91</f>
        <v>0</v>
      </c>
      <c r="E91" s="48">
        <f>Reviews!N91</f>
        <v>0</v>
      </c>
      <c r="F91" s="48">
        <f>Reviews!O91</f>
        <v>0</v>
      </c>
      <c r="G91" s="48">
        <f>Reviews!P91</f>
        <v>1</v>
      </c>
      <c r="H91" s="48">
        <f>Reviews!Q91</f>
        <v>0</v>
      </c>
      <c r="I91" s="48">
        <f>Reviews!R91</f>
        <v>0</v>
      </c>
      <c r="J91" s="48">
        <f>Reviews!S91</f>
        <v>1</v>
      </c>
      <c r="L91" s="105">
        <f t="shared" si="3"/>
        <v>0</v>
      </c>
      <c r="M91" s="105">
        <f t="shared" si="4"/>
        <v>1</v>
      </c>
      <c r="N91" s="105">
        <f t="shared" si="5"/>
        <v>1</v>
      </c>
    </row>
    <row r="92" spans="1:14" x14ac:dyDescent="0.25">
      <c r="A92" s="48">
        <f>Reviews!J92</f>
        <v>1</v>
      </c>
      <c r="B92" s="48">
        <f>Reviews!K92</f>
        <v>0</v>
      </c>
      <c r="C92" s="48">
        <f>Reviews!L92</f>
        <v>0</v>
      </c>
      <c r="D92" s="48">
        <f>Reviews!M92</f>
        <v>0</v>
      </c>
      <c r="E92" s="48">
        <f>Reviews!N92</f>
        <v>0</v>
      </c>
      <c r="F92" s="48">
        <f>Reviews!O92</f>
        <v>0</v>
      </c>
      <c r="G92" s="48">
        <f>Reviews!P92</f>
        <v>1</v>
      </c>
      <c r="H92" s="48">
        <f>Reviews!Q92</f>
        <v>0</v>
      </c>
      <c r="I92" s="48">
        <f>Reviews!R92</f>
        <v>0</v>
      </c>
      <c r="J92" s="48">
        <f>Reviews!S92</f>
        <v>1</v>
      </c>
      <c r="L92" s="105">
        <f t="shared" si="3"/>
        <v>0</v>
      </c>
      <c r="M92" s="105">
        <f t="shared" si="4"/>
        <v>1</v>
      </c>
      <c r="N92" s="105">
        <f t="shared" si="5"/>
        <v>1</v>
      </c>
    </row>
    <row r="93" spans="1:14" x14ac:dyDescent="0.25">
      <c r="A93" s="48">
        <f>Reviews!J93</f>
        <v>1</v>
      </c>
      <c r="B93" s="48">
        <f>Reviews!K93</f>
        <v>0</v>
      </c>
      <c r="C93" s="48">
        <f>Reviews!L93</f>
        <v>0</v>
      </c>
      <c r="D93" s="48">
        <f>Reviews!M93</f>
        <v>0</v>
      </c>
      <c r="E93" s="48">
        <f>Reviews!N93</f>
        <v>0</v>
      </c>
      <c r="F93" s="48">
        <f>Reviews!O93</f>
        <v>0</v>
      </c>
      <c r="G93" s="48">
        <f>Reviews!P93</f>
        <v>1</v>
      </c>
      <c r="H93" s="48">
        <f>Reviews!Q93</f>
        <v>0</v>
      </c>
      <c r="I93" s="48">
        <f>Reviews!R93</f>
        <v>0</v>
      </c>
      <c r="J93" s="48">
        <f>Reviews!S93</f>
        <v>1</v>
      </c>
      <c r="L93" s="105">
        <f t="shared" si="3"/>
        <v>0</v>
      </c>
      <c r="M93" s="105">
        <f t="shared" si="4"/>
        <v>1</v>
      </c>
      <c r="N93" s="105">
        <f t="shared" si="5"/>
        <v>1</v>
      </c>
    </row>
    <row r="94" spans="1:14" x14ac:dyDescent="0.25">
      <c r="A94" s="48">
        <f>Reviews!J94</f>
        <v>1</v>
      </c>
      <c r="B94" s="48">
        <f>Reviews!K94</f>
        <v>0</v>
      </c>
      <c r="C94" s="48">
        <f>Reviews!L94</f>
        <v>0</v>
      </c>
      <c r="D94" s="48">
        <f>Reviews!M94</f>
        <v>0</v>
      </c>
      <c r="E94" s="48">
        <f>Reviews!N94</f>
        <v>0</v>
      </c>
      <c r="F94" s="48">
        <f>Reviews!O94</f>
        <v>0</v>
      </c>
      <c r="G94" s="48">
        <f>Reviews!P94</f>
        <v>1</v>
      </c>
      <c r="H94" s="48">
        <f>Reviews!Q94</f>
        <v>0</v>
      </c>
      <c r="I94" s="48">
        <f>Reviews!R94</f>
        <v>0</v>
      </c>
      <c r="J94" s="48">
        <f>Reviews!S94</f>
        <v>1</v>
      </c>
      <c r="L94" s="105">
        <f t="shared" si="3"/>
        <v>0</v>
      </c>
      <c r="M94" s="105">
        <f t="shared" si="4"/>
        <v>1</v>
      </c>
      <c r="N94" s="105">
        <f t="shared" si="5"/>
        <v>1</v>
      </c>
    </row>
    <row r="95" spans="1:14" x14ac:dyDescent="0.25">
      <c r="A95" s="48">
        <f>Reviews!J95</f>
        <v>0</v>
      </c>
      <c r="B95" s="48">
        <f>Reviews!K95</f>
        <v>1</v>
      </c>
      <c r="C95" s="48">
        <f>Reviews!L95</f>
        <v>0</v>
      </c>
      <c r="D95" s="48">
        <f>Reviews!M95</f>
        <v>0</v>
      </c>
      <c r="E95" s="48">
        <f>Reviews!N95</f>
        <v>0</v>
      </c>
      <c r="F95" s="48">
        <f>Reviews!O95</f>
        <v>0</v>
      </c>
      <c r="G95" s="48">
        <f>Reviews!P95</f>
        <v>1</v>
      </c>
      <c r="H95" s="48">
        <f>Reviews!Q95</f>
        <v>0</v>
      </c>
      <c r="I95" s="48">
        <f>Reviews!R95</f>
        <v>0</v>
      </c>
      <c r="J95" s="48">
        <f>Reviews!S95</f>
        <v>1</v>
      </c>
      <c r="L95" s="105">
        <f t="shared" si="3"/>
        <v>0</v>
      </c>
      <c r="M95" s="105">
        <f t="shared" si="4"/>
        <v>1</v>
      </c>
      <c r="N95" s="105">
        <f t="shared" si="5"/>
        <v>1</v>
      </c>
    </row>
    <row r="96" spans="1:14" x14ac:dyDescent="0.25">
      <c r="A96" s="48">
        <f>Reviews!J96</f>
        <v>1</v>
      </c>
      <c r="B96" s="48">
        <f>Reviews!K96</f>
        <v>0</v>
      </c>
      <c r="C96" s="48">
        <f>Reviews!L96</f>
        <v>0</v>
      </c>
      <c r="D96" s="48">
        <f>Reviews!M96</f>
        <v>0</v>
      </c>
      <c r="E96" s="48">
        <f>Reviews!N96</f>
        <v>0</v>
      </c>
      <c r="F96" s="48">
        <f>Reviews!O96</f>
        <v>0</v>
      </c>
      <c r="G96" s="48">
        <f>Reviews!P96</f>
        <v>1</v>
      </c>
      <c r="H96" s="48">
        <f>Reviews!Q96</f>
        <v>0</v>
      </c>
      <c r="I96" s="48">
        <f>Reviews!R96</f>
        <v>0</v>
      </c>
      <c r="J96" s="48">
        <f>Reviews!S96</f>
        <v>1</v>
      </c>
      <c r="L96" s="105">
        <f t="shared" si="3"/>
        <v>0</v>
      </c>
      <c r="M96" s="105">
        <f t="shared" si="4"/>
        <v>1</v>
      </c>
      <c r="N96" s="105">
        <f t="shared" si="5"/>
        <v>1</v>
      </c>
    </row>
    <row r="97" spans="1:14" x14ac:dyDescent="0.25">
      <c r="A97" s="48">
        <f>Reviews!J97</f>
        <v>0</v>
      </c>
      <c r="B97" s="48">
        <f>Reviews!K97</f>
        <v>1</v>
      </c>
      <c r="C97" s="48">
        <f>Reviews!L97</f>
        <v>0</v>
      </c>
      <c r="D97" s="48">
        <f>Reviews!M97</f>
        <v>0</v>
      </c>
      <c r="E97" s="48">
        <f>Reviews!N97</f>
        <v>0</v>
      </c>
      <c r="F97" s="48">
        <f>Reviews!O97</f>
        <v>0</v>
      </c>
      <c r="G97" s="48">
        <f>Reviews!P97</f>
        <v>1</v>
      </c>
      <c r="H97" s="48">
        <f>Reviews!Q97</f>
        <v>0</v>
      </c>
      <c r="I97" s="48">
        <f>Reviews!R97</f>
        <v>0</v>
      </c>
      <c r="J97" s="48">
        <f>Reviews!S97</f>
        <v>1</v>
      </c>
      <c r="L97" s="105">
        <f t="shared" si="3"/>
        <v>0</v>
      </c>
      <c r="M97" s="105">
        <f t="shared" si="4"/>
        <v>1</v>
      </c>
      <c r="N97" s="105">
        <f t="shared" si="5"/>
        <v>1</v>
      </c>
    </row>
    <row r="98" spans="1:14" x14ac:dyDescent="0.25">
      <c r="A98" s="48">
        <f>Reviews!J98</f>
        <v>0</v>
      </c>
      <c r="B98" s="48">
        <f>Reviews!K98</f>
        <v>0</v>
      </c>
      <c r="C98" s="48">
        <f>Reviews!L98</f>
        <v>1</v>
      </c>
      <c r="D98" s="48">
        <f>Reviews!M98</f>
        <v>0</v>
      </c>
      <c r="E98" s="48">
        <f>Reviews!N98</f>
        <v>0</v>
      </c>
      <c r="F98" s="48">
        <f>Reviews!O98</f>
        <v>0</v>
      </c>
      <c r="G98" s="48">
        <f>Reviews!P98</f>
        <v>1</v>
      </c>
      <c r="H98" s="48">
        <f>Reviews!Q98</f>
        <v>0</v>
      </c>
      <c r="I98" s="48">
        <f>Reviews!R98</f>
        <v>0</v>
      </c>
      <c r="J98" s="48">
        <f>Reviews!S98</f>
        <v>1</v>
      </c>
      <c r="L98" s="105">
        <f t="shared" si="3"/>
        <v>1</v>
      </c>
      <c r="M98" s="105">
        <f t="shared" si="4"/>
        <v>0</v>
      </c>
      <c r="N98" s="105">
        <f t="shared" si="5"/>
        <v>1</v>
      </c>
    </row>
    <row r="99" spans="1:14" x14ac:dyDescent="0.25">
      <c r="A99" s="48">
        <f>Reviews!J99</f>
        <v>0</v>
      </c>
      <c r="B99" s="48">
        <f>Reviews!K99</f>
        <v>0</v>
      </c>
      <c r="C99" s="48">
        <f>Reviews!L99</f>
        <v>1</v>
      </c>
      <c r="D99" s="48">
        <f>Reviews!M99</f>
        <v>0</v>
      </c>
      <c r="E99" s="48">
        <f>Reviews!N99</f>
        <v>0</v>
      </c>
      <c r="F99" s="48">
        <f>Reviews!O99</f>
        <v>0</v>
      </c>
      <c r="G99" s="48">
        <f>Reviews!P99</f>
        <v>1</v>
      </c>
      <c r="H99" s="48">
        <f>Reviews!Q99</f>
        <v>0</v>
      </c>
      <c r="I99" s="48">
        <f>Reviews!R99</f>
        <v>0</v>
      </c>
      <c r="J99" s="48">
        <f>Reviews!S99</f>
        <v>1</v>
      </c>
      <c r="L99" s="105">
        <f t="shared" si="3"/>
        <v>1</v>
      </c>
      <c r="M99" s="105">
        <f t="shared" si="4"/>
        <v>0</v>
      </c>
      <c r="N99" s="105">
        <f t="shared" si="5"/>
        <v>1</v>
      </c>
    </row>
    <row r="100" spans="1:14" x14ac:dyDescent="0.25">
      <c r="A100" s="48">
        <f>Reviews!J100</f>
        <v>1</v>
      </c>
      <c r="B100" s="48">
        <f>Reviews!K100</f>
        <v>0</v>
      </c>
      <c r="C100" s="48">
        <f>Reviews!L100</f>
        <v>0</v>
      </c>
      <c r="D100" s="48">
        <f>Reviews!M100</f>
        <v>0</v>
      </c>
      <c r="E100" s="48">
        <f>Reviews!N100</f>
        <v>0</v>
      </c>
      <c r="F100" s="48">
        <f>Reviews!O100</f>
        <v>0</v>
      </c>
      <c r="G100" s="48">
        <f>Reviews!P100</f>
        <v>1</v>
      </c>
      <c r="H100" s="48">
        <f>Reviews!Q100</f>
        <v>0</v>
      </c>
      <c r="I100" s="48">
        <f>Reviews!R100</f>
        <v>0</v>
      </c>
      <c r="J100" s="48">
        <f>Reviews!S100</f>
        <v>1</v>
      </c>
      <c r="L100" s="105">
        <f t="shared" si="3"/>
        <v>0</v>
      </c>
      <c r="M100" s="105">
        <f t="shared" si="4"/>
        <v>1</v>
      </c>
      <c r="N100" s="105">
        <f t="shared" si="5"/>
        <v>1</v>
      </c>
    </row>
    <row r="101" spans="1:14" x14ac:dyDescent="0.25">
      <c r="A101" s="48">
        <f>Reviews!J101</f>
        <v>1</v>
      </c>
      <c r="B101" s="48">
        <f>Reviews!K101</f>
        <v>0</v>
      </c>
      <c r="C101" s="48">
        <f>Reviews!L101</f>
        <v>0</v>
      </c>
      <c r="D101" s="48">
        <f>Reviews!M101</f>
        <v>0</v>
      </c>
      <c r="E101" s="48">
        <f>Reviews!N101</f>
        <v>0</v>
      </c>
      <c r="F101" s="48">
        <f>Reviews!O101</f>
        <v>1</v>
      </c>
      <c r="G101" s="48">
        <f>Reviews!P101</f>
        <v>0</v>
      </c>
      <c r="H101" s="48">
        <f>Reviews!Q101</f>
        <v>0</v>
      </c>
      <c r="I101" s="48">
        <f>Reviews!R101</f>
        <v>1</v>
      </c>
      <c r="J101" s="48">
        <f>Reviews!S101</f>
        <v>0</v>
      </c>
      <c r="L101" s="105">
        <f t="shared" si="3"/>
        <v>0</v>
      </c>
      <c r="M101" s="105">
        <f t="shared" si="4"/>
        <v>1</v>
      </c>
      <c r="N101" s="105">
        <f t="shared" si="5"/>
        <v>1</v>
      </c>
    </row>
    <row r="102" spans="1:14" x14ac:dyDescent="0.25">
      <c r="A102" s="48">
        <f>Reviews!J102</f>
        <v>1</v>
      </c>
      <c r="B102" s="48">
        <f>Reviews!K102</f>
        <v>0</v>
      </c>
      <c r="C102" s="48">
        <f>Reviews!L102</f>
        <v>0</v>
      </c>
      <c r="D102" s="48">
        <f>Reviews!M102</f>
        <v>0</v>
      </c>
      <c r="E102" s="48">
        <f>Reviews!N102</f>
        <v>0</v>
      </c>
      <c r="F102" s="48">
        <f>Reviews!O102</f>
        <v>1</v>
      </c>
      <c r="G102" s="48">
        <f>Reviews!P102</f>
        <v>1</v>
      </c>
      <c r="H102" s="48">
        <f>Reviews!Q102</f>
        <v>0</v>
      </c>
      <c r="I102" s="48">
        <f>Reviews!R102</f>
        <v>1</v>
      </c>
      <c r="J102" s="48">
        <f>Reviews!S102</f>
        <v>0</v>
      </c>
      <c r="L102" s="105">
        <f t="shared" si="3"/>
        <v>0</v>
      </c>
      <c r="M102" s="105">
        <f t="shared" si="4"/>
        <v>1</v>
      </c>
      <c r="N102" s="105">
        <f t="shared" si="5"/>
        <v>1</v>
      </c>
    </row>
    <row r="103" spans="1:14" x14ac:dyDescent="0.25">
      <c r="A103" s="48">
        <f>Reviews!J103</f>
        <v>0</v>
      </c>
      <c r="B103" s="48">
        <f>Reviews!K103</f>
        <v>1</v>
      </c>
      <c r="C103" s="48">
        <f>Reviews!L103</f>
        <v>0</v>
      </c>
      <c r="D103" s="48">
        <f>Reviews!M103</f>
        <v>0</v>
      </c>
      <c r="E103" s="48">
        <f>Reviews!N103</f>
        <v>0</v>
      </c>
      <c r="F103" s="48">
        <f>Reviews!O103</f>
        <v>0</v>
      </c>
      <c r="G103" s="48">
        <f>Reviews!P103</f>
        <v>0</v>
      </c>
      <c r="H103" s="48">
        <f>Reviews!Q103</f>
        <v>1</v>
      </c>
      <c r="I103" s="48">
        <f>Reviews!R103</f>
        <v>0</v>
      </c>
      <c r="J103" s="48">
        <f>Reviews!S103</f>
        <v>1</v>
      </c>
      <c r="L103" s="105">
        <f t="shared" si="3"/>
        <v>0</v>
      </c>
      <c r="M103" s="105">
        <f t="shared" si="4"/>
        <v>1</v>
      </c>
      <c r="N103" s="105">
        <f t="shared" si="5"/>
        <v>1</v>
      </c>
    </row>
    <row r="104" spans="1:14" x14ac:dyDescent="0.25">
      <c r="A104" s="48">
        <f>Reviews!J104</f>
        <v>1</v>
      </c>
      <c r="B104" s="48">
        <f>Reviews!K104</f>
        <v>0</v>
      </c>
      <c r="C104" s="48">
        <f>Reviews!L104</f>
        <v>0</v>
      </c>
      <c r="D104" s="48">
        <f>Reviews!M104</f>
        <v>0</v>
      </c>
      <c r="E104" s="48">
        <f>Reviews!N104</f>
        <v>0</v>
      </c>
      <c r="F104" s="48">
        <f>Reviews!O104</f>
        <v>1</v>
      </c>
      <c r="G104" s="48">
        <f>Reviews!P104</f>
        <v>0</v>
      </c>
      <c r="H104" s="48">
        <f>Reviews!Q104</f>
        <v>0</v>
      </c>
      <c r="I104" s="48">
        <f>Reviews!R104</f>
        <v>1</v>
      </c>
      <c r="J104" s="48">
        <f>Reviews!S104</f>
        <v>0</v>
      </c>
      <c r="L104" s="105">
        <f t="shared" si="3"/>
        <v>0</v>
      </c>
      <c r="M104" s="105">
        <f t="shared" si="4"/>
        <v>1</v>
      </c>
      <c r="N104" s="105">
        <f t="shared" si="5"/>
        <v>1</v>
      </c>
    </row>
    <row r="105" spans="1:14" x14ac:dyDescent="0.25">
      <c r="A105" s="48">
        <f>Reviews!J105</f>
        <v>1</v>
      </c>
      <c r="B105" s="48">
        <f>Reviews!K105</f>
        <v>0</v>
      </c>
      <c r="C105" s="48">
        <f>Reviews!L105</f>
        <v>0</v>
      </c>
      <c r="D105" s="48">
        <f>Reviews!M105</f>
        <v>0</v>
      </c>
      <c r="E105" s="48">
        <f>Reviews!N105</f>
        <v>0</v>
      </c>
      <c r="F105" s="48">
        <f>Reviews!O105</f>
        <v>0</v>
      </c>
      <c r="G105" s="48">
        <f>Reviews!P105</f>
        <v>1</v>
      </c>
      <c r="H105" s="48">
        <f>Reviews!Q105</f>
        <v>0</v>
      </c>
      <c r="I105" s="48">
        <f>Reviews!R105</f>
        <v>0</v>
      </c>
      <c r="J105" s="48">
        <f>Reviews!S105</f>
        <v>1</v>
      </c>
      <c r="L105" s="105">
        <f t="shared" si="3"/>
        <v>0</v>
      </c>
      <c r="M105" s="105">
        <f t="shared" si="4"/>
        <v>1</v>
      </c>
      <c r="N105" s="105">
        <f t="shared" si="5"/>
        <v>1</v>
      </c>
    </row>
    <row r="106" spans="1:14" x14ac:dyDescent="0.25">
      <c r="A106" s="48">
        <f>Reviews!J106</f>
        <v>1</v>
      </c>
      <c r="B106" s="48">
        <f>Reviews!K106</f>
        <v>0</v>
      </c>
      <c r="C106" s="48">
        <f>Reviews!L106</f>
        <v>0</v>
      </c>
      <c r="D106" s="48">
        <f>Reviews!M106</f>
        <v>0</v>
      </c>
      <c r="E106" s="48">
        <f>Reviews!N106</f>
        <v>0</v>
      </c>
      <c r="F106" s="48">
        <f>Reviews!O106</f>
        <v>1</v>
      </c>
      <c r="G106" s="48">
        <f>Reviews!P106</f>
        <v>0</v>
      </c>
      <c r="H106" s="48">
        <f>Reviews!Q106</f>
        <v>0</v>
      </c>
      <c r="I106" s="48">
        <f>Reviews!R106</f>
        <v>0</v>
      </c>
      <c r="J106" s="48">
        <f>Reviews!S106</f>
        <v>1</v>
      </c>
      <c r="L106" s="105">
        <f t="shared" si="3"/>
        <v>0</v>
      </c>
      <c r="M106" s="105">
        <f t="shared" si="4"/>
        <v>1</v>
      </c>
      <c r="N106" s="105">
        <f t="shared" si="5"/>
        <v>1</v>
      </c>
    </row>
    <row r="107" spans="1:14" x14ac:dyDescent="0.25">
      <c r="A107" s="48">
        <f>Reviews!J107</f>
        <v>1</v>
      </c>
      <c r="B107" s="48">
        <f>Reviews!K107</f>
        <v>0</v>
      </c>
      <c r="C107" s="48">
        <f>Reviews!L107</f>
        <v>0</v>
      </c>
      <c r="D107" s="48">
        <f>Reviews!M107</f>
        <v>0</v>
      </c>
      <c r="E107" s="48">
        <f>Reviews!N107</f>
        <v>0</v>
      </c>
      <c r="F107" s="48">
        <f>Reviews!O107</f>
        <v>1</v>
      </c>
      <c r="G107" s="48">
        <f>Reviews!P107</f>
        <v>1</v>
      </c>
      <c r="H107" s="48">
        <f>Reviews!Q107</f>
        <v>0</v>
      </c>
      <c r="I107" s="48">
        <f>Reviews!R107</f>
        <v>0</v>
      </c>
      <c r="J107" s="48">
        <f>Reviews!S107</f>
        <v>1</v>
      </c>
      <c r="L107" s="105">
        <f t="shared" si="3"/>
        <v>0</v>
      </c>
      <c r="M107" s="105">
        <f t="shared" si="4"/>
        <v>1</v>
      </c>
      <c r="N107" s="105">
        <f t="shared" si="5"/>
        <v>1</v>
      </c>
    </row>
    <row r="108" spans="1:14" x14ac:dyDescent="0.25">
      <c r="A108" s="48">
        <f>Reviews!J108</f>
        <v>0</v>
      </c>
      <c r="B108" s="48">
        <f>Reviews!K108</f>
        <v>1</v>
      </c>
      <c r="C108" s="48">
        <f>Reviews!L108</f>
        <v>0</v>
      </c>
      <c r="D108" s="48">
        <f>Reviews!M108</f>
        <v>0</v>
      </c>
      <c r="E108" s="48">
        <f>Reviews!N108</f>
        <v>0</v>
      </c>
      <c r="F108" s="48">
        <f>Reviews!O108</f>
        <v>0</v>
      </c>
      <c r="G108" s="48">
        <f>Reviews!P108</f>
        <v>0</v>
      </c>
      <c r="H108" s="48">
        <f>Reviews!Q108</f>
        <v>1</v>
      </c>
      <c r="I108" s="48">
        <f>Reviews!R108</f>
        <v>0</v>
      </c>
      <c r="J108" s="48">
        <f>Reviews!S108</f>
        <v>1</v>
      </c>
      <c r="L108" s="105">
        <f t="shared" si="3"/>
        <v>0</v>
      </c>
      <c r="M108" s="105">
        <f t="shared" si="4"/>
        <v>1</v>
      </c>
      <c r="N108" s="105">
        <f t="shared" si="5"/>
        <v>1</v>
      </c>
    </row>
    <row r="109" spans="1:14" x14ac:dyDescent="0.25">
      <c r="A109" s="48">
        <f>Reviews!J109</f>
        <v>1</v>
      </c>
      <c r="B109" s="48">
        <f>Reviews!K109</f>
        <v>0</v>
      </c>
      <c r="C109" s="48">
        <f>Reviews!L109</f>
        <v>0</v>
      </c>
      <c r="D109" s="48">
        <f>Reviews!M109</f>
        <v>0</v>
      </c>
      <c r="E109" s="48">
        <f>Reviews!N109</f>
        <v>0</v>
      </c>
      <c r="F109" s="48">
        <f>Reviews!O109</f>
        <v>0</v>
      </c>
      <c r="G109" s="48">
        <f>Reviews!P109</f>
        <v>0</v>
      </c>
      <c r="H109" s="48">
        <f>Reviews!Q109</f>
        <v>0</v>
      </c>
      <c r="I109" s="48">
        <f>Reviews!R109</f>
        <v>1</v>
      </c>
      <c r="J109" s="48">
        <f>Reviews!S109</f>
        <v>0</v>
      </c>
      <c r="L109" s="105">
        <f t="shared" si="3"/>
        <v>0</v>
      </c>
      <c r="M109" s="105">
        <f t="shared" si="4"/>
        <v>1</v>
      </c>
      <c r="N109" s="105">
        <f t="shared" si="5"/>
        <v>1</v>
      </c>
    </row>
    <row r="110" spans="1:14" x14ac:dyDescent="0.25">
      <c r="A110" s="48">
        <f>Reviews!J110</f>
        <v>0</v>
      </c>
      <c r="B110" s="48">
        <f>Reviews!K110</f>
        <v>0</v>
      </c>
      <c r="C110" s="48">
        <f>Reviews!L110</f>
        <v>0</v>
      </c>
      <c r="D110" s="48">
        <f>Reviews!M110</f>
        <v>0</v>
      </c>
      <c r="E110" s="48">
        <f>Reviews!N110</f>
        <v>1</v>
      </c>
      <c r="F110" s="48">
        <f>Reviews!O110</f>
        <v>0</v>
      </c>
      <c r="G110" s="48">
        <f>Reviews!P110</f>
        <v>0</v>
      </c>
      <c r="H110" s="48">
        <f>Reviews!Q110</f>
        <v>1</v>
      </c>
      <c r="I110" s="48">
        <f>Reviews!R110</f>
        <v>0</v>
      </c>
      <c r="J110" s="48">
        <f>Reviews!S110</f>
        <v>1</v>
      </c>
      <c r="L110" s="105">
        <f t="shared" si="3"/>
        <v>1</v>
      </c>
      <c r="M110" s="105">
        <f t="shared" si="4"/>
        <v>0</v>
      </c>
      <c r="N110" s="105">
        <f t="shared" si="5"/>
        <v>1</v>
      </c>
    </row>
    <row r="111" spans="1:14" x14ac:dyDescent="0.25">
      <c r="A111" s="48">
        <f>Reviews!J111</f>
        <v>1</v>
      </c>
      <c r="B111" s="48">
        <f>Reviews!K111</f>
        <v>0</v>
      </c>
      <c r="C111" s="48">
        <f>Reviews!L111</f>
        <v>1</v>
      </c>
      <c r="D111" s="48">
        <f>Reviews!M111</f>
        <v>0</v>
      </c>
      <c r="E111" s="48">
        <f>Reviews!N111</f>
        <v>0</v>
      </c>
      <c r="F111" s="48">
        <f>Reviews!O111</f>
        <v>1</v>
      </c>
      <c r="G111" s="48">
        <f>Reviews!P111</f>
        <v>0</v>
      </c>
      <c r="H111" s="48">
        <f>Reviews!Q111</f>
        <v>0</v>
      </c>
      <c r="I111" s="48">
        <f>Reviews!R111</f>
        <v>0</v>
      </c>
      <c r="J111" s="48">
        <f>Reviews!S111</f>
        <v>1</v>
      </c>
      <c r="L111" s="105">
        <f t="shared" si="3"/>
        <v>0</v>
      </c>
      <c r="M111" s="105">
        <f t="shared" si="4"/>
        <v>0</v>
      </c>
      <c r="N111" s="105">
        <f t="shared" si="5"/>
        <v>1</v>
      </c>
    </row>
    <row r="112" spans="1:14" x14ac:dyDescent="0.25">
      <c r="A112" s="48">
        <f>Reviews!J112</f>
        <v>1</v>
      </c>
      <c r="B112" s="48">
        <f>Reviews!K112</f>
        <v>0</v>
      </c>
      <c r="C112" s="48">
        <f>Reviews!L112</f>
        <v>0</v>
      </c>
      <c r="D112" s="48">
        <f>Reviews!M112</f>
        <v>0</v>
      </c>
      <c r="E112" s="48">
        <f>Reviews!N112</f>
        <v>0</v>
      </c>
      <c r="F112" s="48">
        <f>Reviews!O112</f>
        <v>1</v>
      </c>
      <c r="G112" s="48">
        <f>Reviews!P112</f>
        <v>0</v>
      </c>
      <c r="H112" s="48">
        <f>Reviews!Q112</f>
        <v>0</v>
      </c>
      <c r="I112" s="48">
        <f>Reviews!R112</f>
        <v>0</v>
      </c>
      <c r="J112" s="48">
        <f>Reviews!S112</f>
        <v>1</v>
      </c>
      <c r="L112" s="105">
        <f t="shared" si="3"/>
        <v>0</v>
      </c>
      <c r="M112" s="105">
        <f t="shared" si="4"/>
        <v>1</v>
      </c>
      <c r="N112" s="105">
        <f t="shared" si="5"/>
        <v>1</v>
      </c>
    </row>
    <row r="113" spans="1:14" x14ac:dyDescent="0.25">
      <c r="A113" s="48">
        <f>Reviews!J113</f>
        <v>1</v>
      </c>
      <c r="B113" s="48">
        <f>Reviews!K113</f>
        <v>0</v>
      </c>
      <c r="C113" s="48">
        <f>Reviews!L113</f>
        <v>0</v>
      </c>
      <c r="D113" s="48">
        <f>Reviews!M113</f>
        <v>0</v>
      </c>
      <c r="E113" s="48">
        <f>Reviews!N113</f>
        <v>0</v>
      </c>
      <c r="F113" s="48">
        <f>Reviews!O113</f>
        <v>0</v>
      </c>
      <c r="G113" s="48">
        <f>Reviews!P113</f>
        <v>0</v>
      </c>
      <c r="H113" s="48">
        <f>Reviews!Q113</f>
        <v>1</v>
      </c>
      <c r="I113" s="48">
        <f>Reviews!R113</f>
        <v>0</v>
      </c>
      <c r="J113" s="48">
        <f>Reviews!S113</f>
        <v>1</v>
      </c>
      <c r="L113" s="105">
        <f t="shared" si="3"/>
        <v>0</v>
      </c>
      <c r="M113" s="105">
        <f t="shared" si="4"/>
        <v>1</v>
      </c>
      <c r="N113" s="105">
        <f t="shared" si="5"/>
        <v>1</v>
      </c>
    </row>
    <row r="114" spans="1:14" x14ac:dyDescent="0.25">
      <c r="A114" s="48">
        <f>Reviews!J114</f>
        <v>1</v>
      </c>
      <c r="B114" s="48">
        <f>Reviews!K114</f>
        <v>0</v>
      </c>
      <c r="C114" s="48">
        <f>Reviews!L114</f>
        <v>0</v>
      </c>
      <c r="D114" s="48">
        <f>Reviews!M114</f>
        <v>0</v>
      </c>
      <c r="E114" s="48">
        <f>Reviews!N114</f>
        <v>0</v>
      </c>
      <c r="F114" s="48">
        <f>Reviews!O114</f>
        <v>1</v>
      </c>
      <c r="G114" s="48">
        <f>Reviews!P114</f>
        <v>0</v>
      </c>
      <c r="H114" s="48">
        <f>Reviews!Q114</f>
        <v>0</v>
      </c>
      <c r="I114" s="48">
        <f>Reviews!R114</f>
        <v>0</v>
      </c>
      <c r="J114" s="48">
        <f>Reviews!S114</f>
        <v>1</v>
      </c>
      <c r="L114" s="105">
        <f t="shared" si="3"/>
        <v>0</v>
      </c>
      <c r="M114" s="105">
        <f t="shared" si="4"/>
        <v>1</v>
      </c>
      <c r="N114" s="105">
        <f t="shared" si="5"/>
        <v>1</v>
      </c>
    </row>
    <row r="115" spans="1:14" x14ac:dyDescent="0.25">
      <c r="A115" s="48">
        <f>Reviews!J115</f>
        <v>0</v>
      </c>
      <c r="B115" s="48">
        <f>Reviews!K115</f>
        <v>1</v>
      </c>
      <c r="C115" s="48">
        <f>Reviews!L115</f>
        <v>0</v>
      </c>
      <c r="D115" s="48">
        <f>Reviews!M115</f>
        <v>0</v>
      </c>
      <c r="E115" s="48">
        <f>Reviews!N115</f>
        <v>0</v>
      </c>
      <c r="F115" s="48">
        <f>Reviews!O115</f>
        <v>0</v>
      </c>
      <c r="G115" s="48">
        <f>Reviews!P115</f>
        <v>0</v>
      </c>
      <c r="H115" s="48">
        <f>Reviews!Q115</f>
        <v>0</v>
      </c>
      <c r="I115" s="48">
        <f>Reviews!R115</f>
        <v>1</v>
      </c>
      <c r="J115" s="48">
        <f>Reviews!S115</f>
        <v>0</v>
      </c>
      <c r="L115" s="105">
        <f t="shared" si="3"/>
        <v>0</v>
      </c>
      <c r="M115" s="105">
        <f t="shared" si="4"/>
        <v>1</v>
      </c>
      <c r="N115" s="105">
        <f t="shared" si="5"/>
        <v>1</v>
      </c>
    </row>
    <row r="116" spans="1:14" x14ac:dyDescent="0.25">
      <c r="A116" s="48">
        <f>Reviews!J116</f>
        <v>1</v>
      </c>
      <c r="B116" s="48" t="str">
        <f>Reviews!K116</f>
        <v xml:space="preserve"> </v>
      </c>
      <c r="C116" s="48">
        <f>Reviews!L116</f>
        <v>0</v>
      </c>
      <c r="D116" s="48">
        <f>Reviews!M116</f>
        <v>0</v>
      </c>
      <c r="E116" s="48">
        <f>Reviews!N116</f>
        <v>0</v>
      </c>
      <c r="F116" s="48">
        <f>Reviews!O116</f>
        <v>0</v>
      </c>
      <c r="G116" s="48">
        <f>Reviews!P116</f>
        <v>0</v>
      </c>
      <c r="H116" s="48">
        <f>Reviews!Q116</f>
        <v>1</v>
      </c>
      <c r="I116" s="48">
        <f>Reviews!R116</f>
        <v>0</v>
      </c>
      <c r="J116" s="48">
        <f>Reviews!S116</f>
        <v>1</v>
      </c>
      <c r="L116" s="105">
        <f t="shared" si="3"/>
        <v>0</v>
      </c>
      <c r="M116" s="105">
        <f t="shared" si="4"/>
        <v>1</v>
      </c>
      <c r="N116" s="105">
        <f t="shared" si="5"/>
        <v>1</v>
      </c>
    </row>
    <row r="117" spans="1:14" x14ac:dyDescent="0.25">
      <c r="A117" s="48">
        <f>Reviews!J117</f>
        <v>1</v>
      </c>
      <c r="B117" s="48" t="str">
        <f>Reviews!K117</f>
        <v xml:space="preserve"> </v>
      </c>
      <c r="C117" s="48">
        <f>Reviews!L117</f>
        <v>0</v>
      </c>
      <c r="D117" s="48">
        <f>Reviews!M117</f>
        <v>0</v>
      </c>
      <c r="E117" s="48">
        <f>Reviews!N117</f>
        <v>0</v>
      </c>
      <c r="F117" s="48">
        <f>Reviews!O117</f>
        <v>0</v>
      </c>
      <c r="G117" s="48">
        <f>Reviews!P117</f>
        <v>0</v>
      </c>
      <c r="H117" s="48">
        <f>Reviews!Q117</f>
        <v>0</v>
      </c>
      <c r="I117" s="48">
        <f>Reviews!R117</f>
        <v>1</v>
      </c>
      <c r="J117" s="48">
        <f>Reviews!S117</f>
        <v>0</v>
      </c>
      <c r="L117" s="105">
        <f t="shared" si="3"/>
        <v>0</v>
      </c>
      <c r="M117" s="105">
        <f t="shared" si="4"/>
        <v>1</v>
      </c>
      <c r="N117" s="105">
        <f t="shared" si="5"/>
        <v>1</v>
      </c>
    </row>
    <row r="118" spans="1:14" x14ac:dyDescent="0.25">
      <c r="A118" s="48">
        <f>Reviews!J118</f>
        <v>1</v>
      </c>
      <c r="B118" s="48" t="str">
        <f>Reviews!K118</f>
        <v xml:space="preserve"> </v>
      </c>
      <c r="C118" s="48">
        <f>Reviews!L118</f>
        <v>0</v>
      </c>
      <c r="D118" s="48">
        <f>Reviews!M118</f>
        <v>0</v>
      </c>
      <c r="E118" s="48">
        <f>Reviews!N118</f>
        <v>0</v>
      </c>
      <c r="F118" s="48">
        <f>Reviews!O118</f>
        <v>0</v>
      </c>
      <c r="G118" s="48">
        <f>Reviews!P118</f>
        <v>0</v>
      </c>
      <c r="H118" s="48">
        <f>Reviews!Q118</f>
        <v>0</v>
      </c>
      <c r="I118" s="48">
        <f>Reviews!R118</f>
        <v>1</v>
      </c>
      <c r="J118" s="48">
        <f>Reviews!S118</f>
        <v>0</v>
      </c>
      <c r="L118" s="105">
        <f t="shared" si="3"/>
        <v>0</v>
      </c>
      <c r="M118" s="105">
        <f t="shared" si="4"/>
        <v>1</v>
      </c>
      <c r="N118" s="105">
        <f t="shared" si="5"/>
        <v>1</v>
      </c>
    </row>
    <row r="119" spans="1:14" x14ac:dyDescent="0.25">
      <c r="A119" s="48">
        <f>Reviews!J119</f>
        <v>1</v>
      </c>
      <c r="B119" s="48" t="str">
        <f>Reviews!K119</f>
        <v xml:space="preserve"> </v>
      </c>
      <c r="C119" s="48">
        <f>Reviews!L119</f>
        <v>0</v>
      </c>
      <c r="D119" s="48">
        <f>Reviews!M119</f>
        <v>0</v>
      </c>
      <c r="E119" s="48">
        <f>Reviews!N119</f>
        <v>0</v>
      </c>
      <c r="F119" s="48">
        <f>Reviews!O119</f>
        <v>0</v>
      </c>
      <c r="G119" s="48">
        <f>Reviews!P119</f>
        <v>0</v>
      </c>
      <c r="H119" s="48">
        <f>Reviews!Q119</f>
        <v>0</v>
      </c>
      <c r="I119" s="48">
        <f>Reviews!R119</f>
        <v>1</v>
      </c>
      <c r="J119" s="48">
        <f>Reviews!S119</f>
        <v>0</v>
      </c>
      <c r="L119" s="105">
        <f t="shared" si="3"/>
        <v>0</v>
      </c>
      <c r="M119" s="105">
        <f t="shared" si="4"/>
        <v>1</v>
      </c>
      <c r="N119" s="105">
        <f t="shared" si="5"/>
        <v>1</v>
      </c>
    </row>
    <row r="120" spans="1:14" x14ac:dyDescent="0.25">
      <c r="A120" s="48">
        <f>Reviews!J120</f>
        <v>0</v>
      </c>
      <c r="B120" s="48">
        <f>Reviews!K120</f>
        <v>1</v>
      </c>
      <c r="C120" s="48">
        <f>Reviews!L120</f>
        <v>0</v>
      </c>
      <c r="D120" s="48">
        <f>Reviews!M120</f>
        <v>0</v>
      </c>
      <c r="E120" s="48">
        <f>Reviews!N120</f>
        <v>0</v>
      </c>
      <c r="F120" s="48">
        <f>Reviews!O120</f>
        <v>0</v>
      </c>
      <c r="G120" s="48">
        <f>Reviews!P120</f>
        <v>0</v>
      </c>
      <c r="H120" s="48">
        <f>Reviews!Q120</f>
        <v>1</v>
      </c>
      <c r="I120" s="48">
        <f>Reviews!R120</f>
        <v>0</v>
      </c>
      <c r="J120" s="48">
        <f>Reviews!S120</f>
        <v>1</v>
      </c>
      <c r="L120" s="105">
        <f t="shared" si="3"/>
        <v>0</v>
      </c>
      <c r="M120" s="105">
        <f t="shared" si="4"/>
        <v>1</v>
      </c>
      <c r="N120" s="105">
        <f t="shared" si="5"/>
        <v>1</v>
      </c>
    </row>
    <row r="121" spans="1:14" x14ac:dyDescent="0.25">
      <c r="A121" s="48">
        <f>Reviews!J121</f>
        <v>0</v>
      </c>
      <c r="B121" s="48">
        <f>Reviews!K121</f>
        <v>0</v>
      </c>
      <c r="C121" s="48">
        <f>Reviews!L121</f>
        <v>0</v>
      </c>
      <c r="D121" s="48">
        <f>Reviews!M121</f>
        <v>0</v>
      </c>
      <c r="E121" s="48">
        <f>Reviews!N121</f>
        <v>1</v>
      </c>
      <c r="F121" s="48">
        <f>Reviews!O121</f>
        <v>0</v>
      </c>
      <c r="G121" s="48">
        <f>Reviews!P121</f>
        <v>0</v>
      </c>
      <c r="H121" s="48">
        <f>Reviews!Q121</f>
        <v>1</v>
      </c>
      <c r="I121" s="48">
        <f>Reviews!R121</f>
        <v>0</v>
      </c>
      <c r="J121" s="48">
        <f>Reviews!S121</f>
        <v>1</v>
      </c>
      <c r="L121" s="105">
        <f t="shared" si="3"/>
        <v>1</v>
      </c>
      <c r="M121" s="105">
        <f t="shared" si="4"/>
        <v>0</v>
      </c>
      <c r="N121" s="105">
        <f t="shared" si="5"/>
        <v>1</v>
      </c>
    </row>
    <row r="122" spans="1:14" x14ac:dyDescent="0.25">
      <c r="A122" s="48">
        <f>Reviews!J122</f>
        <v>0</v>
      </c>
      <c r="B122" s="48">
        <f>Reviews!K122</f>
        <v>0</v>
      </c>
      <c r="C122" s="48">
        <f>Reviews!L122</f>
        <v>0</v>
      </c>
      <c r="D122" s="48">
        <f>Reviews!M122</f>
        <v>0</v>
      </c>
      <c r="E122" s="48">
        <f>Reviews!N122</f>
        <v>1</v>
      </c>
      <c r="F122" s="48">
        <f>Reviews!O122</f>
        <v>0</v>
      </c>
      <c r="G122" s="48">
        <f>Reviews!P122</f>
        <v>0</v>
      </c>
      <c r="H122" s="48">
        <f>Reviews!Q122</f>
        <v>1</v>
      </c>
      <c r="I122" s="48">
        <f>Reviews!R122</f>
        <v>0</v>
      </c>
      <c r="J122" s="48">
        <f>Reviews!S122</f>
        <v>1</v>
      </c>
      <c r="L122" s="105">
        <f t="shared" si="3"/>
        <v>1</v>
      </c>
      <c r="M122" s="105">
        <f t="shared" si="4"/>
        <v>0</v>
      </c>
      <c r="N122" s="105">
        <f t="shared" si="5"/>
        <v>1</v>
      </c>
    </row>
    <row r="123" spans="1:14" x14ac:dyDescent="0.25">
      <c r="A123" s="48">
        <f>Reviews!J123</f>
        <v>0</v>
      </c>
      <c r="B123" s="48">
        <f>Reviews!K123</f>
        <v>0</v>
      </c>
      <c r="C123" s="48">
        <f>Reviews!L123</f>
        <v>0</v>
      </c>
      <c r="D123" s="48">
        <f>Reviews!M123</f>
        <v>0</v>
      </c>
      <c r="E123" s="48">
        <f>Reviews!N123</f>
        <v>1</v>
      </c>
      <c r="F123" s="48">
        <f>Reviews!O123</f>
        <v>0</v>
      </c>
      <c r="G123" s="48">
        <f>Reviews!P123</f>
        <v>0</v>
      </c>
      <c r="H123" s="48">
        <f>Reviews!Q123</f>
        <v>1</v>
      </c>
      <c r="I123" s="48">
        <f>Reviews!R123</f>
        <v>0</v>
      </c>
      <c r="J123" s="48">
        <f>Reviews!S123</f>
        <v>1</v>
      </c>
      <c r="L123" s="105">
        <f t="shared" si="3"/>
        <v>1</v>
      </c>
      <c r="M123" s="105">
        <f t="shared" si="4"/>
        <v>0</v>
      </c>
      <c r="N123" s="105">
        <f t="shared" si="5"/>
        <v>1</v>
      </c>
    </row>
    <row r="124" spans="1:14" x14ac:dyDescent="0.25">
      <c r="A124" s="48">
        <f>Reviews!J124</f>
        <v>0</v>
      </c>
      <c r="B124" s="48">
        <f>Reviews!K124</f>
        <v>0</v>
      </c>
      <c r="C124" s="48">
        <f>Reviews!L124</f>
        <v>0</v>
      </c>
      <c r="D124" s="48">
        <f>Reviews!M124</f>
        <v>0</v>
      </c>
      <c r="E124" s="48">
        <f>Reviews!N124</f>
        <v>1</v>
      </c>
      <c r="F124" s="48">
        <f>Reviews!O124</f>
        <v>0</v>
      </c>
      <c r="G124" s="48">
        <f>Reviews!P124</f>
        <v>0</v>
      </c>
      <c r="H124" s="48">
        <f>Reviews!Q124</f>
        <v>1</v>
      </c>
      <c r="I124" s="48">
        <f>Reviews!R124</f>
        <v>0</v>
      </c>
      <c r="J124" s="48">
        <f>Reviews!S124</f>
        <v>1</v>
      </c>
      <c r="L124" s="105">
        <f t="shared" si="3"/>
        <v>1</v>
      </c>
      <c r="M124" s="105">
        <f t="shared" si="4"/>
        <v>0</v>
      </c>
      <c r="N124" s="105">
        <f t="shared" si="5"/>
        <v>1</v>
      </c>
    </row>
    <row r="125" spans="1:14" x14ac:dyDescent="0.25">
      <c r="A125" s="48">
        <f>Reviews!J125</f>
        <v>0</v>
      </c>
      <c r="B125" s="48">
        <f>Reviews!K125</f>
        <v>1</v>
      </c>
      <c r="C125" s="48">
        <f>Reviews!L125</f>
        <v>0</v>
      </c>
      <c r="D125" s="48">
        <f>Reviews!M125</f>
        <v>0</v>
      </c>
      <c r="E125" s="48">
        <f>Reviews!N125</f>
        <v>0</v>
      </c>
      <c r="F125" s="48">
        <f>Reviews!O125</f>
        <v>0</v>
      </c>
      <c r="G125" s="48">
        <f>Reviews!P125</f>
        <v>0</v>
      </c>
      <c r="H125" s="48">
        <f>Reviews!Q125</f>
        <v>1</v>
      </c>
      <c r="I125" s="48">
        <f>Reviews!R125</f>
        <v>0</v>
      </c>
      <c r="J125" s="48">
        <f>Reviews!S125</f>
        <v>1</v>
      </c>
      <c r="L125" s="105">
        <f t="shared" ref="L125:L188" si="6">IF(SUM(A125:B125)=0,1,0)</f>
        <v>0</v>
      </c>
      <c r="M125" s="105">
        <f t="shared" ref="M125:M188" si="7">IF(SUM(C125:E125)=0,1,0)</f>
        <v>1</v>
      </c>
      <c r="N125" s="105">
        <f t="shared" ref="N125:N188" si="8">SUM(I125:J125)</f>
        <v>1</v>
      </c>
    </row>
    <row r="126" spans="1:14" x14ac:dyDescent="0.25">
      <c r="A126" s="48">
        <f>Reviews!J126</f>
        <v>1</v>
      </c>
      <c r="B126" s="48">
        <f>Reviews!K126</f>
        <v>0</v>
      </c>
      <c r="C126" s="48">
        <f>Reviews!L126</f>
        <v>0</v>
      </c>
      <c r="D126" s="48">
        <f>Reviews!M126</f>
        <v>0</v>
      </c>
      <c r="E126" s="48">
        <f>Reviews!N126</f>
        <v>0</v>
      </c>
      <c r="F126" s="48">
        <f>Reviews!O126</f>
        <v>1</v>
      </c>
      <c r="G126" s="48">
        <f>Reviews!P126</f>
        <v>0</v>
      </c>
      <c r="H126" s="48">
        <f>Reviews!Q126</f>
        <v>0</v>
      </c>
      <c r="I126" s="48">
        <f>Reviews!R126</f>
        <v>0</v>
      </c>
      <c r="J126" s="48">
        <f>Reviews!S126</f>
        <v>1</v>
      </c>
      <c r="L126" s="105">
        <f t="shared" si="6"/>
        <v>0</v>
      </c>
      <c r="M126" s="105">
        <f t="shared" si="7"/>
        <v>1</v>
      </c>
      <c r="N126" s="105">
        <f t="shared" si="8"/>
        <v>1</v>
      </c>
    </row>
    <row r="127" spans="1:14" x14ac:dyDescent="0.25">
      <c r="A127" s="48">
        <f>Reviews!J127</f>
        <v>0</v>
      </c>
      <c r="B127" s="48">
        <f>Reviews!K127</f>
        <v>0</v>
      </c>
      <c r="C127" s="48">
        <f>Reviews!L127</f>
        <v>0</v>
      </c>
      <c r="D127" s="48">
        <f>Reviews!M127</f>
        <v>0</v>
      </c>
      <c r="E127" s="48">
        <f>Reviews!N127</f>
        <v>1</v>
      </c>
      <c r="F127" s="48">
        <f>Reviews!O127</f>
        <v>0</v>
      </c>
      <c r="G127" s="48">
        <f>Reviews!P127</f>
        <v>0</v>
      </c>
      <c r="H127" s="48">
        <f>Reviews!Q127</f>
        <v>1</v>
      </c>
      <c r="I127" s="48">
        <f>Reviews!R127</f>
        <v>0</v>
      </c>
      <c r="J127" s="48">
        <f>Reviews!S127</f>
        <v>1</v>
      </c>
      <c r="L127" s="105">
        <f t="shared" si="6"/>
        <v>1</v>
      </c>
      <c r="M127" s="105">
        <f t="shared" si="7"/>
        <v>0</v>
      </c>
      <c r="N127" s="105">
        <f t="shared" si="8"/>
        <v>1</v>
      </c>
    </row>
    <row r="128" spans="1:14" x14ac:dyDescent="0.25">
      <c r="A128" s="48">
        <f>Reviews!J128</f>
        <v>0</v>
      </c>
      <c r="B128" s="48">
        <f>Reviews!K128</f>
        <v>0</v>
      </c>
      <c r="C128" s="48">
        <f>Reviews!L128</f>
        <v>0</v>
      </c>
      <c r="D128" s="48">
        <f>Reviews!M128</f>
        <v>0</v>
      </c>
      <c r="E128" s="48">
        <f>Reviews!N128</f>
        <v>1</v>
      </c>
      <c r="F128" s="48">
        <f>Reviews!O128</f>
        <v>0</v>
      </c>
      <c r="G128" s="48">
        <f>Reviews!P128</f>
        <v>0</v>
      </c>
      <c r="H128" s="48">
        <f>Reviews!Q128</f>
        <v>1</v>
      </c>
      <c r="I128" s="48">
        <f>Reviews!R128</f>
        <v>0</v>
      </c>
      <c r="J128" s="48">
        <f>Reviews!S128</f>
        <v>1</v>
      </c>
      <c r="L128" s="105">
        <f t="shared" si="6"/>
        <v>1</v>
      </c>
      <c r="M128" s="105">
        <f t="shared" si="7"/>
        <v>0</v>
      </c>
      <c r="N128" s="105">
        <f t="shared" si="8"/>
        <v>1</v>
      </c>
    </row>
    <row r="129" spans="1:14" x14ac:dyDescent="0.25">
      <c r="A129" s="48">
        <f>Reviews!J129</f>
        <v>0</v>
      </c>
      <c r="B129" s="48">
        <f>Reviews!K129</f>
        <v>0</v>
      </c>
      <c r="C129" s="48">
        <f>Reviews!L129</f>
        <v>0</v>
      </c>
      <c r="D129" s="48">
        <f>Reviews!M129</f>
        <v>0</v>
      </c>
      <c r="E129" s="48">
        <f>Reviews!N129</f>
        <v>1</v>
      </c>
      <c r="F129" s="48">
        <f>Reviews!O129</f>
        <v>0</v>
      </c>
      <c r="G129" s="48">
        <f>Reviews!P129</f>
        <v>0</v>
      </c>
      <c r="H129" s="48">
        <f>Reviews!Q129</f>
        <v>1</v>
      </c>
      <c r="I129" s="48">
        <f>Reviews!R129</f>
        <v>0</v>
      </c>
      <c r="J129" s="48">
        <f>Reviews!S129</f>
        <v>1</v>
      </c>
      <c r="L129" s="105">
        <f t="shared" si="6"/>
        <v>1</v>
      </c>
      <c r="M129" s="105">
        <f t="shared" si="7"/>
        <v>0</v>
      </c>
      <c r="N129" s="105">
        <f t="shared" si="8"/>
        <v>1</v>
      </c>
    </row>
    <row r="130" spans="1:14" x14ac:dyDescent="0.25">
      <c r="A130" s="48">
        <f>Reviews!J130</f>
        <v>0</v>
      </c>
      <c r="B130" s="48">
        <f>Reviews!K130</f>
        <v>0</v>
      </c>
      <c r="C130" s="48">
        <f>Reviews!L130</f>
        <v>0</v>
      </c>
      <c r="D130" s="48">
        <f>Reviews!M130</f>
        <v>0</v>
      </c>
      <c r="E130" s="48">
        <f>Reviews!N130</f>
        <v>1</v>
      </c>
      <c r="F130" s="48">
        <f>Reviews!O130</f>
        <v>1</v>
      </c>
      <c r="G130" s="48">
        <f>Reviews!P130</f>
        <v>0</v>
      </c>
      <c r="H130" s="48">
        <f>Reviews!Q130</f>
        <v>0</v>
      </c>
      <c r="I130" s="48">
        <f>Reviews!R130</f>
        <v>0</v>
      </c>
      <c r="J130" s="48">
        <f>Reviews!S130</f>
        <v>1</v>
      </c>
      <c r="L130" s="105">
        <f t="shared" si="6"/>
        <v>1</v>
      </c>
      <c r="M130" s="105">
        <f t="shared" si="7"/>
        <v>0</v>
      </c>
      <c r="N130" s="105">
        <f t="shared" si="8"/>
        <v>1</v>
      </c>
    </row>
    <row r="131" spans="1:14" x14ac:dyDescent="0.25">
      <c r="A131" s="48">
        <f>Reviews!J131</f>
        <v>0</v>
      </c>
      <c r="B131" s="48">
        <f>Reviews!K131</f>
        <v>1</v>
      </c>
      <c r="C131" s="48">
        <f>Reviews!L131</f>
        <v>0</v>
      </c>
      <c r="D131" s="48">
        <f>Reviews!M131</f>
        <v>0</v>
      </c>
      <c r="E131" s="48">
        <f>Reviews!N131</f>
        <v>1</v>
      </c>
      <c r="F131" s="48">
        <f>Reviews!O131</f>
        <v>0</v>
      </c>
      <c r="G131" s="48">
        <f>Reviews!P131</f>
        <v>0</v>
      </c>
      <c r="H131" s="48">
        <f>Reviews!Q131</f>
        <v>1</v>
      </c>
      <c r="I131" s="48">
        <f>Reviews!R131</f>
        <v>0</v>
      </c>
      <c r="J131" s="48">
        <f>Reviews!S131</f>
        <v>1</v>
      </c>
      <c r="L131" s="105">
        <f t="shared" si="6"/>
        <v>0</v>
      </c>
      <c r="M131" s="105">
        <f t="shared" si="7"/>
        <v>0</v>
      </c>
      <c r="N131" s="105">
        <f t="shared" si="8"/>
        <v>1</v>
      </c>
    </row>
    <row r="132" spans="1:14" x14ac:dyDescent="0.25">
      <c r="A132" s="48">
        <f>Reviews!J132</f>
        <v>0</v>
      </c>
      <c r="B132" s="48">
        <f>Reviews!K132</f>
        <v>1</v>
      </c>
      <c r="C132" s="48">
        <f>Reviews!L132</f>
        <v>0</v>
      </c>
      <c r="D132" s="48">
        <f>Reviews!M132</f>
        <v>0</v>
      </c>
      <c r="E132" s="48">
        <f>Reviews!N132</f>
        <v>0</v>
      </c>
      <c r="F132" s="48">
        <f>Reviews!O132</f>
        <v>0</v>
      </c>
      <c r="G132" s="48">
        <f>Reviews!P132</f>
        <v>0</v>
      </c>
      <c r="H132" s="48">
        <f>Reviews!Q132</f>
        <v>1</v>
      </c>
      <c r="I132" s="48">
        <f>Reviews!R132</f>
        <v>0</v>
      </c>
      <c r="J132" s="48">
        <f>Reviews!S132</f>
        <v>1</v>
      </c>
      <c r="L132" s="105">
        <f t="shared" si="6"/>
        <v>0</v>
      </c>
      <c r="M132" s="105">
        <f t="shared" si="7"/>
        <v>1</v>
      </c>
      <c r="N132" s="105">
        <f t="shared" si="8"/>
        <v>1</v>
      </c>
    </row>
    <row r="133" spans="1:14" x14ac:dyDescent="0.25">
      <c r="A133" s="48">
        <f>Reviews!J133</f>
        <v>0</v>
      </c>
      <c r="B133" s="48" t="str">
        <f>Reviews!K133</f>
        <v xml:space="preserve"> </v>
      </c>
      <c r="C133" s="48">
        <f>Reviews!L133</f>
        <v>0</v>
      </c>
      <c r="D133" s="48">
        <f>Reviews!M133</f>
        <v>0</v>
      </c>
      <c r="E133" s="48">
        <f>Reviews!N133</f>
        <v>1</v>
      </c>
      <c r="F133" s="48">
        <f>Reviews!O133</f>
        <v>0</v>
      </c>
      <c r="G133" s="48">
        <f>Reviews!P133</f>
        <v>0</v>
      </c>
      <c r="H133" s="48">
        <f>Reviews!Q133</f>
        <v>1</v>
      </c>
      <c r="I133" s="48">
        <f>Reviews!R133</f>
        <v>0</v>
      </c>
      <c r="J133" s="48">
        <f>Reviews!S133</f>
        <v>1</v>
      </c>
      <c r="L133" s="105">
        <f t="shared" si="6"/>
        <v>1</v>
      </c>
      <c r="M133" s="105">
        <f t="shared" si="7"/>
        <v>0</v>
      </c>
      <c r="N133" s="105">
        <f t="shared" si="8"/>
        <v>1</v>
      </c>
    </row>
    <row r="134" spans="1:14" x14ac:dyDescent="0.25">
      <c r="A134" s="48">
        <f>Reviews!J134</f>
        <v>1</v>
      </c>
      <c r="B134" s="48" t="str">
        <f>Reviews!K134</f>
        <v xml:space="preserve"> </v>
      </c>
      <c r="C134" s="48">
        <f>Reviews!L134</f>
        <v>0</v>
      </c>
      <c r="D134" s="48">
        <f>Reviews!M134</f>
        <v>0</v>
      </c>
      <c r="E134" s="48">
        <f>Reviews!N134</f>
        <v>0</v>
      </c>
      <c r="F134" s="48">
        <f>Reviews!O134</f>
        <v>0</v>
      </c>
      <c r="G134" s="48">
        <f>Reviews!P134</f>
        <v>0</v>
      </c>
      <c r="H134" s="48">
        <f>Reviews!Q134</f>
        <v>0</v>
      </c>
      <c r="I134" s="48">
        <f>Reviews!R134</f>
        <v>1</v>
      </c>
      <c r="J134" s="48">
        <f>Reviews!S134</f>
        <v>0</v>
      </c>
      <c r="L134" s="105">
        <f t="shared" si="6"/>
        <v>0</v>
      </c>
      <c r="M134" s="105">
        <f t="shared" si="7"/>
        <v>1</v>
      </c>
      <c r="N134" s="105">
        <f t="shared" si="8"/>
        <v>1</v>
      </c>
    </row>
    <row r="135" spans="1:14" x14ac:dyDescent="0.25">
      <c r="A135" s="48">
        <f>Reviews!J135</f>
        <v>0</v>
      </c>
      <c r="B135" s="48">
        <f>Reviews!K135</f>
        <v>1</v>
      </c>
      <c r="C135" s="48">
        <f>Reviews!L135</f>
        <v>0</v>
      </c>
      <c r="D135" s="48">
        <f>Reviews!M135</f>
        <v>0</v>
      </c>
      <c r="E135" s="48">
        <f>Reviews!N135</f>
        <v>0</v>
      </c>
      <c r="F135" s="48">
        <f>Reviews!O135</f>
        <v>0</v>
      </c>
      <c r="G135" s="48">
        <f>Reviews!P135</f>
        <v>0</v>
      </c>
      <c r="H135" s="48">
        <f>Reviews!Q135</f>
        <v>1</v>
      </c>
      <c r="I135" s="48">
        <f>Reviews!R135</f>
        <v>0</v>
      </c>
      <c r="J135" s="48">
        <f>Reviews!S135</f>
        <v>1</v>
      </c>
      <c r="L135" s="105">
        <f t="shared" si="6"/>
        <v>0</v>
      </c>
      <c r="M135" s="105">
        <f t="shared" si="7"/>
        <v>1</v>
      </c>
      <c r="N135" s="105">
        <f t="shared" si="8"/>
        <v>1</v>
      </c>
    </row>
    <row r="136" spans="1:14" x14ac:dyDescent="0.25">
      <c r="A136" s="48">
        <f>Reviews!J136</f>
        <v>0</v>
      </c>
      <c r="B136" s="48">
        <f>Reviews!K136</f>
        <v>1</v>
      </c>
      <c r="C136" s="48">
        <f>Reviews!L136</f>
        <v>0</v>
      </c>
      <c r="D136" s="48">
        <f>Reviews!M136</f>
        <v>0</v>
      </c>
      <c r="E136" s="48">
        <f>Reviews!N136</f>
        <v>0</v>
      </c>
      <c r="F136" s="48">
        <f>Reviews!O136</f>
        <v>0</v>
      </c>
      <c r="G136" s="48">
        <f>Reviews!P136</f>
        <v>0</v>
      </c>
      <c r="H136" s="48">
        <f>Reviews!Q136</f>
        <v>1</v>
      </c>
      <c r="I136" s="48">
        <f>Reviews!R136</f>
        <v>0</v>
      </c>
      <c r="J136" s="48">
        <f>Reviews!S136</f>
        <v>1</v>
      </c>
      <c r="L136" s="105">
        <f t="shared" si="6"/>
        <v>0</v>
      </c>
      <c r="M136" s="105">
        <f t="shared" si="7"/>
        <v>1</v>
      </c>
      <c r="N136" s="105">
        <f t="shared" si="8"/>
        <v>1</v>
      </c>
    </row>
    <row r="137" spans="1:14" x14ac:dyDescent="0.25">
      <c r="A137" s="48">
        <f>Reviews!J137</f>
        <v>1</v>
      </c>
      <c r="B137" s="48" t="str">
        <f>Reviews!K137</f>
        <v xml:space="preserve"> </v>
      </c>
      <c r="C137" s="48">
        <f>Reviews!L137</f>
        <v>0</v>
      </c>
      <c r="D137" s="48">
        <f>Reviews!M137</f>
        <v>0</v>
      </c>
      <c r="E137" s="48">
        <f>Reviews!N137</f>
        <v>0</v>
      </c>
      <c r="F137" s="48">
        <f>Reviews!O137</f>
        <v>1</v>
      </c>
      <c r="G137" s="48">
        <f>Reviews!P137</f>
        <v>1</v>
      </c>
      <c r="H137" s="48">
        <f>Reviews!Q137</f>
        <v>0</v>
      </c>
      <c r="I137" s="48">
        <f>Reviews!R137</f>
        <v>0</v>
      </c>
      <c r="J137" s="48">
        <f>Reviews!S137</f>
        <v>1</v>
      </c>
      <c r="L137" s="105">
        <f t="shared" si="6"/>
        <v>0</v>
      </c>
      <c r="M137" s="105">
        <f t="shared" si="7"/>
        <v>1</v>
      </c>
      <c r="N137" s="105">
        <f t="shared" si="8"/>
        <v>1</v>
      </c>
    </row>
    <row r="138" spans="1:14" x14ac:dyDescent="0.25">
      <c r="A138" s="48">
        <f>Reviews!J138</f>
        <v>0</v>
      </c>
      <c r="B138" s="48">
        <f>Reviews!K138</f>
        <v>0</v>
      </c>
      <c r="C138" s="48">
        <f>Reviews!L138</f>
        <v>0</v>
      </c>
      <c r="D138" s="48">
        <f>Reviews!M138</f>
        <v>0</v>
      </c>
      <c r="E138" s="48">
        <f>Reviews!N138</f>
        <v>1</v>
      </c>
      <c r="F138" s="48">
        <f>Reviews!O138</f>
        <v>0</v>
      </c>
      <c r="G138" s="48">
        <f>Reviews!P138</f>
        <v>0</v>
      </c>
      <c r="H138" s="48">
        <f>Reviews!Q138</f>
        <v>1</v>
      </c>
      <c r="I138" s="48">
        <f>Reviews!R138</f>
        <v>0</v>
      </c>
      <c r="J138" s="48">
        <f>Reviews!S138</f>
        <v>1</v>
      </c>
      <c r="L138" s="105">
        <f t="shared" si="6"/>
        <v>1</v>
      </c>
      <c r="M138" s="105">
        <f t="shared" si="7"/>
        <v>0</v>
      </c>
      <c r="N138" s="105">
        <f t="shared" si="8"/>
        <v>1</v>
      </c>
    </row>
    <row r="139" spans="1:14" x14ac:dyDescent="0.25">
      <c r="A139" s="48">
        <f>Reviews!J139</f>
        <v>0</v>
      </c>
      <c r="B139" s="48" t="str">
        <f>Reviews!K139</f>
        <v xml:space="preserve"> </v>
      </c>
      <c r="C139" s="48">
        <f>Reviews!L139</f>
        <v>0</v>
      </c>
      <c r="D139" s="48">
        <f>Reviews!M139</f>
        <v>0</v>
      </c>
      <c r="E139" s="48">
        <f>Reviews!N139</f>
        <v>1</v>
      </c>
      <c r="F139" s="48">
        <f>Reviews!O139</f>
        <v>0</v>
      </c>
      <c r="G139" s="48">
        <f>Reviews!P139</f>
        <v>0</v>
      </c>
      <c r="H139" s="48">
        <f>Reviews!Q139</f>
        <v>1</v>
      </c>
      <c r="I139" s="48">
        <f>Reviews!R139</f>
        <v>0</v>
      </c>
      <c r="J139" s="48">
        <f>Reviews!S139</f>
        <v>1</v>
      </c>
      <c r="L139" s="105">
        <f t="shared" si="6"/>
        <v>1</v>
      </c>
      <c r="M139" s="105">
        <f t="shared" si="7"/>
        <v>0</v>
      </c>
      <c r="N139" s="105">
        <f t="shared" si="8"/>
        <v>1</v>
      </c>
    </row>
    <row r="140" spans="1:14" x14ac:dyDescent="0.25">
      <c r="A140" s="48">
        <f>Reviews!J140</f>
        <v>0</v>
      </c>
      <c r="B140" s="48" t="str">
        <f>Reviews!K140</f>
        <v xml:space="preserve"> </v>
      </c>
      <c r="C140" s="48">
        <f>Reviews!L140</f>
        <v>0</v>
      </c>
      <c r="D140" s="48">
        <f>Reviews!M140</f>
        <v>0</v>
      </c>
      <c r="E140" s="48">
        <f>Reviews!N140</f>
        <v>1</v>
      </c>
      <c r="F140" s="48">
        <f>Reviews!O140</f>
        <v>0</v>
      </c>
      <c r="G140" s="48">
        <f>Reviews!P140</f>
        <v>0</v>
      </c>
      <c r="H140" s="48">
        <f>Reviews!Q140</f>
        <v>1</v>
      </c>
      <c r="I140" s="48">
        <f>Reviews!R140</f>
        <v>0</v>
      </c>
      <c r="J140" s="48">
        <f>Reviews!S140</f>
        <v>1</v>
      </c>
      <c r="L140" s="105">
        <f t="shared" si="6"/>
        <v>1</v>
      </c>
      <c r="M140" s="105">
        <f t="shared" si="7"/>
        <v>0</v>
      </c>
      <c r="N140" s="105">
        <f t="shared" si="8"/>
        <v>1</v>
      </c>
    </row>
    <row r="141" spans="1:14" x14ac:dyDescent="0.25">
      <c r="A141" s="48">
        <f>Reviews!J141</f>
        <v>0</v>
      </c>
      <c r="B141" s="48" t="str">
        <f>Reviews!K141</f>
        <v xml:space="preserve"> </v>
      </c>
      <c r="C141" s="48">
        <f>Reviews!L141</f>
        <v>1</v>
      </c>
      <c r="D141" s="48">
        <f>Reviews!M141</f>
        <v>0</v>
      </c>
      <c r="E141" s="48">
        <f>Reviews!N141</f>
        <v>0</v>
      </c>
      <c r="F141" s="48">
        <f>Reviews!O141</f>
        <v>0</v>
      </c>
      <c r="G141" s="48">
        <f>Reviews!P141</f>
        <v>0</v>
      </c>
      <c r="H141" s="48">
        <f>Reviews!Q141</f>
        <v>1</v>
      </c>
      <c r="I141" s="48">
        <f>Reviews!R141</f>
        <v>0</v>
      </c>
      <c r="J141" s="48">
        <f>Reviews!S141</f>
        <v>1</v>
      </c>
      <c r="L141" s="105">
        <f t="shared" si="6"/>
        <v>1</v>
      </c>
      <c r="M141" s="105">
        <f t="shared" si="7"/>
        <v>0</v>
      </c>
      <c r="N141" s="105">
        <f t="shared" si="8"/>
        <v>1</v>
      </c>
    </row>
    <row r="142" spans="1:14" x14ac:dyDescent="0.25">
      <c r="A142" s="48">
        <f>Reviews!J142</f>
        <v>1</v>
      </c>
      <c r="B142" s="48" t="str">
        <f>Reviews!K142</f>
        <v xml:space="preserve"> </v>
      </c>
      <c r="C142" s="48">
        <f>Reviews!L142</f>
        <v>0</v>
      </c>
      <c r="D142" s="48">
        <f>Reviews!M142</f>
        <v>0</v>
      </c>
      <c r="E142" s="48">
        <f>Reviews!N142</f>
        <v>0</v>
      </c>
      <c r="F142" s="48">
        <f>Reviews!O142</f>
        <v>0</v>
      </c>
      <c r="G142" s="48">
        <f>Reviews!P142</f>
        <v>1</v>
      </c>
      <c r="H142" s="48">
        <f>Reviews!Q142</f>
        <v>0</v>
      </c>
      <c r="I142" s="48">
        <f>Reviews!R142</f>
        <v>0</v>
      </c>
      <c r="J142" s="48">
        <f>Reviews!S142</f>
        <v>1</v>
      </c>
      <c r="L142" s="105">
        <f t="shared" si="6"/>
        <v>0</v>
      </c>
      <c r="M142" s="105">
        <f t="shared" si="7"/>
        <v>1</v>
      </c>
      <c r="N142" s="105">
        <f t="shared" si="8"/>
        <v>1</v>
      </c>
    </row>
    <row r="143" spans="1:14" x14ac:dyDescent="0.25">
      <c r="A143" s="48">
        <f>Reviews!J143</f>
        <v>0</v>
      </c>
      <c r="B143" s="48">
        <f>Reviews!K143</f>
        <v>0</v>
      </c>
      <c r="C143" s="48">
        <f>Reviews!L143</f>
        <v>0</v>
      </c>
      <c r="D143" s="48">
        <f>Reviews!M143</f>
        <v>0</v>
      </c>
      <c r="E143" s="48">
        <f>Reviews!N143</f>
        <v>1</v>
      </c>
      <c r="F143" s="48">
        <f>Reviews!O143</f>
        <v>0</v>
      </c>
      <c r="G143" s="48">
        <f>Reviews!P143</f>
        <v>0</v>
      </c>
      <c r="H143" s="48">
        <f>Reviews!Q143</f>
        <v>1</v>
      </c>
      <c r="I143" s="48">
        <f>Reviews!R143</f>
        <v>0</v>
      </c>
      <c r="J143" s="48">
        <f>Reviews!S143</f>
        <v>1</v>
      </c>
      <c r="L143" s="105">
        <f t="shared" si="6"/>
        <v>1</v>
      </c>
      <c r="M143" s="105">
        <f t="shared" si="7"/>
        <v>0</v>
      </c>
      <c r="N143" s="105">
        <f t="shared" si="8"/>
        <v>1</v>
      </c>
    </row>
    <row r="144" spans="1:14" x14ac:dyDescent="0.25">
      <c r="A144" s="48">
        <f>Reviews!J144</f>
        <v>0</v>
      </c>
      <c r="B144" s="48">
        <f>Reviews!K144</f>
        <v>1</v>
      </c>
      <c r="C144" s="48">
        <f>Reviews!L144</f>
        <v>0</v>
      </c>
      <c r="D144" s="48">
        <f>Reviews!M144</f>
        <v>0</v>
      </c>
      <c r="E144" s="48">
        <f>Reviews!N144</f>
        <v>0</v>
      </c>
      <c r="F144" s="48">
        <f>Reviews!O144</f>
        <v>0</v>
      </c>
      <c r="G144" s="48">
        <f>Reviews!P144</f>
        <v>0</v>
      </c>
      <c r="H144" s="48">
        <f>Reviews!Q144</f>
        <v>1</v>
      </c>
      <c r="I144" s="48">
        <f>Reviews!R144</f>
        <v>0</v>
      </c>
      <c r="J144" s="48">
        <f>Reviews!S144</f>
        <v>1</v>
      </c>
      <c r="L144" s="105">
        <f t="shared" si="6"/>
        <v>0</v>
      </c>
      <c r="M144" s="105">
        <f t="shared" si="7"/>
        <v>1</v>
      </c>
      <c r="N144" s="105">
        <f t="shared" si="8"/>
        <v>1</v>
      </c>
    </row>
    <row r="145" spans="1:14" x14ac:dyDescent="0.25">
      <c r="A145" s="48">
        <f>Reviews!J145</f>
        <v>0</v>
      </c>
      <c r="B145" s="48">
        <f>Reviews!K145</f>
        <v>1</v>
      </c>
      <c r="C145" s="48">
        <f>Reviews!L145</f>
        <v>0</v>
      </c>
      <c r="D145" s="48">
        <f>Reviews!M145</f>
        <v>0</v>
      </c>
      <c r="E145" s="48">
        <f>Reviews!N145</f>
        <v>0</v>
      </c>
      <c r="F145" s="48">
        <f>Reviews!O145</f>
        <v>0</v>
      </c>
      <c r="G145" s="48">
        <f>Reviews!P145</f>
        <v>0</v>
      </c>
      <c r="H145" s="48">
        <f>Reviews!Q145</f>
        <v>1</v>
      </c>
      <c r="I145" s="48">
        <f>Reviews!R145</f>
        <v>0</v>
      </c>
      <c r="J145" s="48">
        <f>Reviews!S145</f>
        <v>1</v>
      </c>
      <c r="L145" s="105">
        <f t="shared" si="6"/>
        <v>0</v>
      </c>
      <c r="M145" s="105">
        <f t="shared" si="7"/>
        <v>1</v>
      </c>
      <c r="N145" s="105">
        <f t="shared" si="8"/>
        <v>1</v>
      </c>
    </row>
    <row r="146" spans="1:14" x14ac:dyDescent="0.25">
      <c r="A146" s="48">
        <f>Reviews!J146</f>
        <v>1</v>
      </c>
      <c r="B146" s="48" t="str">
        <f>Reviews!K146</f>
        <v xml:space="preserve"> </v>
      </c>
      <c r="C146" s="48">
        <f>Reviews!L146</f>
        <v>0</v>
      </c>
      <c r="D146" s="48">
        <f>Reviews!M146</f>
        <v>0</v>
      </c>
      <c r="E146" s="48">
        <f>Reviews!N146</f>
        <v>0</v>
      </c>
      <c r="F146" s="48">
        <f>Reviews!O146</f>
        <v>0</v>
      </c>
      <c r="G146" s="48">
        <f>Reviews!P146</f>
        <v>0</v>
      </c>
      <c r="H146" s="48">
        <f>Reviews!Q146</f>
        <v>0</v>
      </c>
      <c r="I146" s="48">
        <f>Reviews!R146</f>
        <v>1</v>
      </c>
      <c r="J146" s="48">
        <f>Reviews!S146</f>
        <v>0</v>
      </c>
      <c r="L146" s="105">
        <f t="shared" si="6"/>
        <v>0</v>
      </c>
      <c r="M146" s="105">
        <f t="shared" si="7"/>
        <v>1</v>
      </c>
      <c r="N146" s="105">
        <f t="shared" si="8"/>
        <v>1</v>
      </c>
    </row>
    <row r="147" spans="1:14" x14ac:dyDescent="0.25">
      <c r="A147" s="48">
        <f>Reviews!J147</f>
        <v>0</v>
      </c>
      <c r="B147" s="48" t="str">
        <f>Reviews!K147</f>
        <v xml:space="preserve"> </v>
      </c>
      <c r="C147" s="48">
        <f>Reviews!L147</f>
        <v>0</v>
      </c>
      <c r="D147" s="48">
        <f>Reviews!M147</f>
        <v>0</v>
      </c>
      <c r="E147" s="48">
        <f>Reviews!N147</f>
        <v>1</v>
      </c>
      <c r="F147" s="48">
        <f>Reviews!O147</f>
        <v>0</v>
      </c>
      <c r="G147" s="48">
        <f>Reviews!P147</f>
        <v>0</v>
      </c>
      <c r="H147" s="48">
        <f>Reviews!Q147</f>
        <v>1</v>
      </c>
      <c r="I147" s="48">
        <f>Reviews!R147</f>
        <v>0</v>
      </c>
      <c r="J147" s="48">
        <f>Reviews!S147</f>
        <v>1</v>
      </c>
      <c r="L147" s="105">
        <f t="shared" si="6"/>
        <v>1</v>
      </c>
      <c r="M147" s="105">
        <f t="shared" si="7"/>
        <v>0</v>
      </c>
      <c r="N147" s="105">
        <f t="shared" si="8"/>
        <v>1</v>
      </c>
    </row>
    <row r="148" spans="1:14" x14ac:dyDescent="0.25">
      <c r="A148" s="48">
        <f>Reviews!J148</f>
        <v>1</v>
      </c>
      <c r="B148" s="48" t="str">
        <f>Reviews!K148</f>
        <v xml:space="preserve"> </v>
      </c>
      <c r="C148" s="48">
        <f>Reviews!L148</f>
        <v>0</v>
      </c>
      <c r="D148" s="48">
        <f>Reviews!M148</f>
        <v>0</v>
      </c>
      <c r="E148" s="48">
        <f>Reviews!N148</f>
        <v>0</v>
      </c>
      <c r="F148" s="48">
        <f>Reviews!O148</f>
        <v>1</v>
      </c>
      <c r="G148" s="48">
        <f>Reviews!P148</f>
        <v>0</v>
      </c>
      <c r="H148" s="48">
        <f>Reviews!Q148</f>
        <v>0</v>
      </c>
      <c r="I148" s="48">
        <f>Reviews!R148</f>
        <v>0</v>
      </c>
      <c r="J148" s="48">
        <f>Reviews!S148</f>
        <v>1</v>
      </c>
      <c r="L148" s="105">
        <f t="shared" si="6"/>
        <v>0</v>
      </c>
      <c r="M148" s="105">
        <f t="shared" si="7"/>
        <v>1</v>
      </c>
      <c r="N148" s="105">
        <f t="shared" si="8"/>
        <v>1</v>
      </c>
    </row>
    <row r="149" spans="1:14" x14ac:dyDescent="0.25">
      <c r="A149" s="48">
        <f>Reviews!J149</f>
        <v>1</v>
      </c>
      <c r="B149" s="48" t="str">
        <f>Reviews!K149</f>
        <v xml:space="preserve"> </v>
      </c>
      <c r="C149" s="48">
        <f>Reviews!L149</f>
        <v>0</v>
      </c>
      <c r="D149" s="48">
        <f>Reviews!M149</f>
        <v>0</v>
      </c>
      <c r="E149" s="48">
        <f>Reviews!N149</f>
        <v>0</v>
      </c>
      <c r="F149" s="48">
        <f>Reviews!O149</f>
        <v>0</v>
      </c>
      <c r="G149" s="48">
        <f>Reviews!P149</f>
        <v>0</v>
      </c>
      <c r="H149" s="48">
        <f>Reviews!Q149</f>
        <v>1</v>
      </c>
      <c r="I149" s="48">
        <f>Reviews!R149</f>
        <v>0</v>
      </c>
      <c r="J149" s="48">
        <f>Reviews!S149</f>
        <v>1</v>
      </c>
      <c r="L149" s="105">
        <f t="shared" si="6"/>
        <v>0</v>
      </c>
      <c r="M149" s="105">
        <f t="shared" si="7"/>
        <v>1</v>
      </c>
      <c r="N149" s="105">
        <f t="shared" si="8"/>
        <v>1</v>
      </c>
    </row>
    <row r="150" spans="1:14" x14ac:dyDescent="0.25">
      <c r="A150" s="48">
        <f>Reviews!J150</f>
        <v>1</v>
      </c>
      <c r="B150" s="48">
        <f>Reviews!K150</f>
        <v>0</v>
      </c>
      <c r="C150" s="48">
        <f>Reviews!L150</f>
        <v>0</v>
      </c>
      <c r="D150" s="48">
        <f>Reviews!M150</f>
        <v>0</v>
      </c>
      <c r="E150" s="48">
        <f>Reviews!N150</f>
        <v>0</v>
      </c>
      <c r="F150" s="48">
        <f>Reviews!O150</f>
        <v>0</v>
      </c>
      <c r="G150" s="48">
        <f>Reviews!P150</f>
        <v>1</v>
      </c>
      <c r="H150" s="48">
        <f>Reviews!Q150</f>
        <v>0</v>
      </c>
      <c r="I150" s="48">
        <f>Reviews!R150</f>
        <v>1</v>
      </c>
      <c r="J150" s="48">
        <f>Reviews!S150</f>
        <v>0</v>
      </c>
      <c r="L150" s="105">
        <f t="shared" si="6"/>
        <v>0</v>
      </c>
      <c r="M150" s="105">
        <f t="shared" si="7"/>
        <v>1</v>
      </c>
      <c r="N150" s="105">
        <f t="shared" si="8"/>
        <v>1</v>
      </c>
    </row>
    <row r="151" spans="1:14" x14ac:dyDescent="0.25">
      <c r="A151" s="48">
        <f>Reviews!J151</f>
        <v>0</v>
      </c>
      <c r="B151" s="48">
        <f>Reviews!K151</f>
        <v>1</v>
      </c>
      <c r="C151" s="48">
        <f>Reviews!L151</f>
        <v>0</v>
      </c>
      <c r="D151" s="48">
        <f>Reviews!M151</f>
        <v>0</v>
      </c>
      <c r="E151" s="48">
        <f>Reviews!N151</f>
        <v>0</v>
      </c>
      <c r="F151" s="48">
        <f>Reviews!O151</f>
        <v>0</v>
      </c>
      <c r="G151" s="48">
        <f>Reviews!P151</f>
        <v>1</v>
      </c>
      <c r="H151" s="48">
        <f>Reviews!Q151</f>
        <v>0</v>
      </c>
      <c r="I151" s="48">
        <f>Reviews!R151</f>
        <v>0</v>
      </c>
      <c r="J151" s="48">
        <f>Reviews!S151</f>
        <v>1</v>
      </c>
      <c r="L151" s="105">
        <f t="shared" si="6"/>
        <v>0</v>
      </c>
      <c r="M151" s="105">
        <f t="shared" si="7"/>
        <v>1</v>
      </c>
      <c r="N151" s="105">
        <f t="shared" si="8"/>
        <v>1</v>
      </c>
    </row>
    <row r="152" spans="1:14" x14ac:dyDescent="0.25">
      <c r="A152" s="48">
        <f>Reviews!J152</f>
        <v>1</v>
      </c>
      <c r="B152" s="48">
        <f>Reviews!K152</f>
        <v>0</v>
      </c>
      <c r="C152" s="48">
        <f>Reviews!L152</f>
        <v>0</v>
      </c>
      <c r="D152" s="48">
        <f>Reviews!M152</f>
        <v>0</v>
      </c>
      <c r="E152" s="48">
        <f>Reviews!N152</f>
        <v>0</v>
      </c>
      <c r="F152" s="48">
        <f>Reviews!O152</f>
        <v>0</v>
      </c>
      <c r="G152" s="48">
        <f>Reviews!P152</f>
        <v>1</v>
      </c>
      <c r="H152" s="48">
        <f>Reviews!Q152</f>
        <v>0</v>
      </c>
      <c r="I152" s="48">
        <f>Reviews!R152</f>
        <v>1</v>
      </c>
      <c r="J152" s="48">
        <f>Reviews!S152</f>
        <v>0</v>
      </c>
      <c r="L152" s="105">
        <f t="shared" si="6"/>
        <v>0</v>
      </c>
      <c r="M152" s="105">
        <f t="shared" si="7"/>
        <v>1</v>
      </c>
      <c r="N152" s="105">
        <f t="shared" si="8"/>
        <v>1</v>
      </c>
    </row>
    <row r="153" spans="1:14" x14ac:dyDescent="0.25">
      <c r="A153" s="48">
        <f>Reviews!J153</f>
        <v>0</v>
      </c>
      <c r="B153" s="48">
        <f>Reviews!K153</f>
        <v>0</v>
      </c>
      <c r="C153" s="48">
        <f>Reviews!L153</f>
        <v>0</v>
      </c>
      <c r="D153" s="48">
        <f>Reviews!M153</f>
        <v>1</v>
      </c>
      <c r="E153" s="48">
        <f>Reviews!N153</f>
        <v>0</v>
      </c>
      <c r="F153" s="48">
        <f>Reviews!O153</f>
        <v>1</v>
      </c>
      <c r="G153" s="48">
        <f>Reviews!P153</f>
        <v>0</v>
      </c>
      <c r="H153" s="48">
        <f>Reviews!Q153</f>
        <v>0</v>
      </c>
      <c r="I153" s="48">
        <f>Reviews!R153</f>
        <v>0</v>
      </c>
      <c r="J153" s="48">
        <f>Reviews!S153</f>
        <v>1</v>
      </c>
      <c r="L153" s="105">
        <f t="shared" si="6"/>
        <v>1</v>
      </c>
      <c r="M153" s="105">
        <f t="shared" si="7"/>
        <v>0</v>
      </c>
      <c r="N153" s="105">
        <f t="shared" si="8"/>
        <v>1</v>
      </c>
    </row>
    <row r="154" spans="1:14" x14ac:dyDescent="0.25">
      <c r="A154" s="48">
        <f>Reviews!J154</f>
        <v>0</v>
      </c>
      <c r="B154" s="48">
        <f>Reviews!K154</f>
        <v>0</v>
      </c>
      <c r="C154" s="48">
        <f>Reviews!L154</f>
        <v>0</v>
      </c>
      <c r="D154" s="48">
        <f>Reviews!M154</f>
        <v>1</v>
      </c>
      <c r="E154" s="48">
        <f>Reviews!N154</f>
        <v>0</v>
      </c>
      <c r="F154" s="48">
        <f>Reviews!O154</f>
        <v>0</v>
      </c>
      <c r="G154" s="48">
        <f>Reviews!P154</f>
        <v>1</v>
      </c>
      <c r="H154" s="48">
        <f>Reviews!Q154</f>
        <v>0</v>
      </c>
      <c r="I154" s="48">
        <f>Reviews!R154</f>
        <v>0</v>
      </c>
      <c r="J154" s="48">
        <f>Reviews!S154</f>
        <v>1</v>
      </c>
      <c r="L154" s="105">
        <f t="shared" si="6"/>
        <v>1</v>
      </c>
      <c r="M154" s="105">
        <f t="shared" si="7"/>
        <v>0</v>
      </c>
      <c r="N154" s="105">
        <f t="shared" si="8"/>
        <v>1</v>
      </c>
    </row>
    <row r="155" spans="1:14" x14ac:dyDescent="0.25">
      <c r="A155" s="48">
        <f>Reviews!J155</f>
        <v>0</v>
      </c>
      <c r="B155" s="48">
        <f>Reviews!K155</f>
        <v>0</v>
      </c>
      <c r="C155" s="48">
        <f>Reviews!L155</f>
        <v>1</v>
      </c>
      <c r="D155" s="48">
        <f>Reviews!M155</f>
        <v>0</v>
      </c>
      <c r="E155" s="48">
        <f>Reviews!N155</f>
        <v>0</v>
      </c>
      <c r="F155" s="48">
        <f>Reviews!O155</f>
        <v>0</v>
      </c>
      <c r="G155" s="48">
        <f>Reviews!P155</f>
        <v>1</v>
      </c>
      <c r="H155" s="48">
        <f>Reviews!Q155</f>
        <v>0</v>
      </c>
      <c r="I155" s="48">
        <f>Reviews!R155</f>
        <v>1</v>
      </c>
      <c r="J155" s="48">
        <f>Reviews!S155</f>
        <v>0</v>
      </c>
      <c r="L155" s="105">
        <f t="shared" si="6"/>
        <v>1</v>
      </c>
      <c r="M155" s="105">
        <f t="shared" si="7"/>
        <v>0</v>
      </c>
      <c r="N155" s="105">
        <f t="shared" si="8"/>
        <v>1</v>
      </c>
    </row>
    <row r="156" spans="1:14" x14ac:dyDescent="0.25">
      <c r="A156" s="48">
        <f>Reviews!J156</f>
        <v>1</v>
      </c>
      <c r="B156" s="48">
        <f>Reviews!K156</f>
        <v>0</v>
      </c>
      <c r="C156" s="48">
        <f>Reviews!L156</f>
        <v>0</v>
      </c>
      <c r="D156" s="48">
        <f>Reviews!M156</f>
        <v>0</v>
      </c>
      <c r="E156" s="48">
        <f>Reviews!N156</f>
        <v>0</v>
      </c>
      <c r="F156" s="48">
        <f>Reviews!O156</f>
        <v>0</v>
      </c>
      <c r="G156" s="48">
        <f>Reviews!P156</f>
        <v>1</v>
      </c>
      <c r="H156" s="48">
        <f>Reviews!Q156</f>
        <v>0</v>
      </c>
      <c r="I156" s="48">
        <f>Reviews!R156</f>
        <v>0</v>
      </c>
      <c r="J156" s="48">
        <f>Reviews!S156</f>
        <v>1</v>
      </c>
      <c r="L156" s="105">
        <f t="shared" si="6"/>
        <v>0</v>
      </c>
      <c r="M156" s="105">
        <f t="shared" si="7"/>
        <v>1</v>
      </c>
      <c r="N156" s="105">
        <f t="shared" si="8"/>
        <v>1</v>
      </c>
    </row>
    <row r="157" spans="1:14" x14ac:dyDescent="0.25">
      <c r="A157" s="48">
        <f>Reviews!J157</f>
        <v>0</v>
      </c>
      <c r="B157" s="48">
        <f>Reviews!K157</f>
        <v>1</v>
      </c>
      <c r="C157" s="48">
        <f>Reviews!L157</f>
        <v>0</v>
      </c>
      <c r="D157" s="48">
        <f>Reviews!M157</f>
        <v>0</v>
      </c>
      <c r="E157" s="48">
        <f>Reviews!N157</f>
        <v>0</v>
      </c>
      <c r="F157" s="48">
        <f>Reviews!O157</f>
        <v>0</v>
      </c>
      <c r="G157" s="48">
        <f>Reviews!P157</f>
        <v>0</v>
      </c>
      <c r="H157" s="48">
        <f>Reviews!Q157</f>
        <v>1</v>
      </c>
      <c r="I157" s="48">
        <f>Reviews!R157</f>
        <v>1</v>
      </c>
      <c r="J157" s="48">
        <f>Reviews!S157</f>
        <v>0</v>
      </c>
      <c r="L157" s="105">
        <f t="shared" si="6"/>
        <v>0</v>
      </c>
      <c r="M157" s="105">
        <f t="shared" si="7"/>
        <v>1</v>
      </c>
      <c r="N157" s="105">
        <f t="shared" si="8"/>
        <v>1</v>
      </c>
    </row>
    <row r="158" spans="1:14" x14ac:dyDescent="0.25">
      <c r="A158" s="48">
        <f>Reviews!J158</f>
        <v>0</v>
      </c>
      <c r="B158" s="48">
        <f>Reviews!K158</f>
        <v>1</v>
      </c>
      <c r="C158" s="48">
        <f>Reviews!L158</f>
        <v>0</v>
      </c>
      <c r="D158" s="48">
        <f>Reviews!M158</f>
        <v>0</v>
      </c>
      <c r="E158" s="48">
        <f>Reviews!N158</f>
        <v>0</v>
      </c>
      <c r="F158" s="48">
        <f>Reviews!O158</f>
        <v>0</v>
      </c>
      <c r="G158" s="48">
        <f>Reviews!P158</f>
        <v>1</v>
      </c>
      <c r="H158" s="48">
        <f>Reviews!Q158</f>
        <v>0</v>
      </c>
      <c r="I158" s="48">
        <f>Reviews!R158</f>
        <v>0</v>
      </c>
      <c r="J158" s="48">
        <f>Reviews!S158</f>
        <v>1</v>
      </c>
      <c r="L158" s="105">
        <f t="shared" si="6"/>
        <v>0</v>
      </c>
      <c r="M158" s="105">
        <f t="shared" si="7"/>
        <v>1</v>
      </c>
      <c r="N158" s="105">
        <f t="shared" si="8"/>
        <v>1</v>
      </c>
    </row>
    <row r="159" spans="1:14" x14ac:dyDescent="0.25">
      <c r="A159" s="48">
        <f>Reviews!J159</f>
        <v>1</v>
      </c>
      <c r="B159" s="48">
        <f>Reviews!K159</f>
        <v>0</v>
      </c>
      <c r="C159" s="48">
        <f>Reviews!L159</f>
        <v>0</v>
      </c>
      <c r="D159" s="48">
        <f>Reviews!M159</f>
        <v>0</v>
      </c>
      <c r="E159" s="48">
        <f>Reviews!N159</f>
        <v>0</v>
      </c>
      <c r="F159" s="48">
        <f>Reviews!O159</f>
        <v>0</v>
      </c>
      <c r="G159" s="48">
        <f>Reviews!P159</f>
        <v>1</v>
      </c>
      <c r="H159" s="48">
        <f>Reviews!Q159</f>
        <v>0</v>
      </c>
      <c r="I159" s="48">
        <f>Reviews!R159</f>
        <v>1</v>
      </c>
      <c r="J159" s="48">
        <f>Reviews!S159</f>
        <v>0</v>
      </c>
      <c r="L159" s="105">
        <f t="shared" si="6"/>
        <v>0</v>
      </c>
      <c r="M159" s="105">
        <f t="shared" si="7"/>
        <v>1</v>
      </c>
      <c r="N159" s="105">
        <f t="shared" si="8"/>
        <v>1</v>
      </c>
    </row>
    <row r="160" spans="1:14" x14ac:dyDescent="0.25">
      <c r="A160" s="48">
        <f>Reviews!J160</f>
        <v>1</v>
      </c>
      <c r="B160" s="48">
        <f>Reviews!K160</f>
        <v>0</v>
      </c>
      <c r="C160" s="48">
        <f>Reviews!L160</f>
        <v>0</v>
      </c>
      <c r="D160" s="48">
        <f>Reviews!M160</f>
        <v>0</v>
      </c>
      <c r="E160" s="48">
        <f>Reviews!N160</f>
        <v>0</v>
      </c>
      <c r="F160" s="48">
        <f>Reviews!O160</f>
        <v>0</v>
      </c>
      <c r="G160" s="48">
        <f>Reviews!P160</f>
        <v>0</v>
      </c>
      <c r="H160" s="48">
        <f>Reviews!Q160</f>
        <v>1</v>
      </c>
      <c r="I160" s="48">
        <f>Reviews!R160</f>
        <v>1</v>
      </c>
      <c r="J160" s="48">
        <f>Reviews!S160</f>
        <v>0</v>
      </c>
      <c r="L160" s="105">
        <f t="shared" si="6"/>
        <v>0</v>
      </c>
      <c r="M160" s="105">
        <f t="shared" si="7"/>
        <v>1</v>
      </c>
      <c r="N160" s="105">
        <f t="shared" si="8"/>
        <v>1</v>
      </c>
    </row>
    <row r="161" spans="1:14" x14ac:dyDescent="0.25">
      <c r="A161" s="48">
        <f>Reviews!J161</f>
        <v>0</v>
      </c>
      <c r="B161" s="48">
        <f>Reviews!K161</f>
        <v>1</v>
      </c>
      <c r="C161" s="48">
        <f>Reviews!L161</f>
        <v>0</v>
      </c>
      <c r="D161" s="48">
        <f>Reviews!M161</f>
        <v>0</v>
      </c>
      <c r="E161" s="48">
        <f>Reviews!N161</f>
        <v>0</v>
      </c>
      <c r="F161" s="48">
        <f>Reviews!O161</f>
        <v>0</v>
      </c>
      <c r="G161" s="48">
        <f>Reviews!P161</f>
        <v>1</v>
      </c>
      <c r="H161" s="48">
        <f>Reviews!Q161</f>
        <v>0</v>
      </c>
      <c r="I161" s="48">
        <f>Reviews!R161</f>
        <v>0</v>
      </c>
      <c r="J161" s="48">
        <f>Reviews!S161</f>
        <v>1</v>
      </c>
      <c r="L161" s="105">
        <f t="shared" si="6"/>
        <v>0</v>
      </c>
      <c r="M161" s="105">
        <f t="shared" si="7"/>
        <v>1</v>
      </c>
      <c r="N161" s="105">
        <f t="shared" si="8"/>
        <v>1</v>
      </c>
    </row>
    <row r="162" spans="1:14" x14ac:dyDescent="0.25">
      <c r="A162" s="48">
        <f>Reviews!J162</f>
        <v>0</v>
      </c>
      <c r="B162" s="48">
        <f>Reviews!K162</f>
        <v>0</v>
      </c>
      <c r="C162" s="48">
        <f>Reviews!L162</f>
        <v>0</v>
      </c>
      <c r="D162" s="48">
        <f>Reviews!M162</f>
        <v>0</v>
      </c>
      <c r="E162" s="48">
        <f>Reviews!N162</f>
        <v>1</v>
      </c>
      <c r="F162" s="48">
        <f>Reviews!O162</f>
        <v>0</v>
      </c>
      <c r="G162" s="48">
        <f>Reviews!P162</f>
        <v>1</v>
      </c>
      <c r="H162" s="48">
        <f>Reviews!Q162</f>
        <v>0</v>
      </c>
      <c r="I162" s="48">
        <f>Reviews!R162</f>
        <v>1</v>
      </c>
      <c r="J162" s="48">
        <f>Reviews!S162</f>
        <v>0</v>
      </c>
      <c r="L162" s="105">
        <f t="shared" si="6"/>
        <v>1</v>
      </c>
      <c r="M162" s="105">
        <f t="shared" si="7"/>
        <v>0</v>
      </c>
      <c r="N162" s="105">
        <f t="shared" si="8"/>
        <v>1</v>
      </c>
    </row>
    <row r="163" spans="1:14" x14ac:dyDescent="0.25">
      <c r="A163" s="48">
        <f>Reviews!J163</f>
        <v>1</v>
      </c>
      <c r="B163" s="48">
        <f>Reviews!K163</f>
        <v>0</v>
      </c>
      <c r="C163" s="48">
        <f>Reviews!L163</f>
        <v>0</v>
      </c>
      <c r="D163" s="48">
        <f>Reviews!M163</f>
        <v>0</v>
      </c>
      <c r="E163" s="48">
        <f>Reviews!N163</f>
        <v>0</v>
      </c>
      <c r="F163" s="48">
        <f>Reviews!O163</f>
        <v>0</v>
      </c>
      <c r="G163" s="48">
        <f>Reviews!P163</f>
        <v>1</v>
      </c>
      <c r="H163" s="48">
        <f>Reviews!Q163</f>
        <v>0</v>
      </c>
      <c r="I163" s="48">
        <f>Reviews!R163</f>
        <v>0</v>
      </c>
      <c r="J163" s="48">
        <f>Reviews!S163</f>
        <v>1</v>
      </c>
      <c r="L163" s="105">
        <f t="shared" si="6"/>
        <v>0</v>
      </c>
      <c r="M163" s="105">
        <f t="shared" si="7"/>
        <v>1</v>
      </c>
      <c r="N163" s="105">
        <f t="shared" si="8"/>
        <v>1</v>
      </c>
    </row>
    <row r="164" spans="1:14" x14ac:dyDescent="0.25">
      <c r="A164" s="48">
        <f>Reviews!J164</f>
        <v>0</v>
      </c>
      <c r="B164" s="48">
        <f>Reviews!K164</f>
        <v>1</v>
      </c>
      <c r="C164" s="48">
        <f>Reviews!L164</f>
        <v>0</v>
      </c>
      <c r="D164" s="48">
        <f>Reviews!M164</f>
        <v>0</v>
      </c>
      <c r="E164" s="48">
        <f>Reviews!N164</f>
        <v>0</v>
      </c>
      <c r="F164" s="48">
        <f>Reviews!O164</f>
        <v>0</v>
      </c>
      <c r="G164" s="48">
        <f>Reviews!P164</f>
        <v>0</v>
      </c>
      <c r="H164" s="48">
        <f>Reviews!Q164</f>
        <v>1</v>
      </c>
      <c r="I164" s="48">
        <f>Reviews!R164</f>
        <v>0</v>
      </c>
      <c r="J164" s="48">
        <f>Reviews!S164</f>
        <v>1</v>
      </c>
      <c r="L164" s="105">
        <f t="shared" si="6"/>
        <v>0</v>
      </c>
      <c r="M164" s="105">
        <f t="shared" si="7"/>
        <v>1</v>
      </c>
      <c r="N164" s="105">
        <f t="shared" si="8"/>
        <v>1</v>
      </c>
    </row>
    <row r="165" spans="1:14" x14ac:dyDescent="0.25">
      <c r="A165" s="48">
        <f>Reviews!J165</f>
        <v>0</v>
      </c>
      <c r="B165" s="48">
        <f>Reviews!K165</f>
        <v>0</v>
      </c>
      <c r="C165" s="48">
        <f>Reviews!L165</f>
        <v>0</v>
      </c>
      <c r="D165" s="48">
        <f>Reviews!M165</f>
        <v>1</v>
      </c>
      <c r="E165" s="48">
        <f>Reviews!N165</f>
        <v>0</v>
      </c>
      <c r="F165" s="48">
        <f>Reviews!O165</f>
        <v>0</v>
      </c>
      <c r="G165" s="48">
        <f>Reviews!P165</f>
        <v>0</v>
      </c>
      <c r="H165" s="48">
        <f>Reviews!Q165</f>
        <v>1</v>
      </c>
      <c r="I165" s="48">
        <f>Reviews!R165</f>
        <v>1</v>
      </c>
      <c r="J165" s="48">
        <f>Reviews!S165</f>
        <v>0</v>
      </c>
      <c r="L165" s="105">
        <f t="shared" si="6"/>
        <v>1</v>
      </c>
      <c r="M165" s="105">
        <f t="shared" si="7"/>
        <v>0</v>
      </c>
      <c r="N165" s="105">
        <f t="shared" si="8"/>
        <v>1</v>
      </c>
    </row>
    <row r="166" spans="1:14" x14ac:dyDescent="0.25">
      <c r="A166" s="48">
        <f>Reviews!J166</f>
        <v>0</v>
      </c>
      <c r="B166" s="48">
        <f>Reviews!K166</f>
        <v>0</v>
      </c>
      <c r="C166" s="48">
        <f>Reviews!L166</f>
        <v>0</v>
      </c>
      <c r="D166" s="48">
        <f>Reviews!M166</f>
        <v>1</v>
      </c>
      <c r="E166" s="48">
        <f>Reviews!N166</f>
        <v>0</v>
      </c>
      <c r="F166" s="48">
        <f>Reviews!O166</f>
        <v>0</v>
      </c>
      <c r="G166" s="48">
        <f>Reviews!P166</f>
        <v>0</v>
      </c>
      <c r="H166" s="48">
        <f>Reviews!Q166</f>
        <v>1</v>
      </c>
      <c r="I166" s="48">
        <f>Reviews!R166</f>
        <v>0</v>
      </c>
      <c r="J166" s="48">
        <f>Reviews!S166</f>
        <v>1</v>
      </c>
      <c r="L166" s="105">
        <f t="shared" si="6"/>
        <v>1</v>
      </c>
      <c r="M166" s="105">
        <f t="shared" si="7"/>
        <v>0</v>
      </c>
      <c r="N166" s="105">
        <f t="shared" si="8"/>
        <v>1</v>
      </c>
    </row>
    <row r="167" spans="1:14" x14ac:dyDescent="0.25">
      <c r="A167" s="48">
        <f>Reviews!J167</f>
        <v>1</v>
      </c>
      <c r="B167" s="48">
        <f>Reviews!K167</f>
        <v>0</v>
      </c>
      <c r="C167" s="48">
        <f>Reviews!L167</f>
        <v>0</v>
      </c>
      <c r="D167" s="48">
        <f>Reviews!M167</f>
        <v>0</v>
      </c>
      <c r="E167" s="48">
        <f>Reviews!N167</f>
        <v>0</v>
      </c>
      <c r="F167" s="48">
        <f>Reviews!O167</f>
        <v>0</v>
      </c>
      <c r="G167" s="48">
        <f>Reviews!P167</f>
        <v>1</v>
      </c>
      <c r="H167" s="48">
        <f>Reviews!Q167</f>
        <v>0</v>
      </c>
      <c r="I167" s="48">
        <f>Reviews!R167</f>
        <v>0</v>
      </c>
      <c r="J167" s="48">
        <f>Reviews!S167</f>
        <v>1</v>
      </c>
      <c r="L167" s="105">
        <f t="shared" si="6"/>
        <v>0</v>
      </c>
      <c r="M167" s="105">
        <f t="shared" si="7"/>
        <v>1</v>
      </c>
      <c r="N167" s="105">
        <f t="shared" si="8"/>
        <v>1</v>
      </c>
    </row>
    <row r="168" spans="1:14" x14ac:dyDescent="0.25">
      <c r="A168" s="48">
        <f>Reviews!J168</f>
        <v>0</v>
      </c>
      <c r="B168" s="48">
        <f>Reviews!K168</f>
        <v>0</v>
      </c>
      <c r="C168" s="48">
        <f>Reviews!L168</f>
        <v>0</v>
      </c>
      <c r="D168" s="48">
        <f>Reviews!M168</f>
        <v>1</v>
      </c>
      <c r="E168" s="48">
        <f>Reviews!N168</f>
        <v>0</v>
      </c>
      <c r="F168" s="48">
        <f>Reviews!O168</f>
        <v>0</v>
      </c>
      <c r="G168" s="48">
        <f>Reviews!P168</f>
        <v>0</v>
      </c>
      <c r="H168" s="48">
        <f>Reviews!Q168</f>
        <v>1</v>
      </c>
      <c r="I168" s="48">
        <f>Reviews!R168</f>
        <v>0</v>
      </c>
      <c r="J168" s="48">
        <f>Reviews!S168</f>
        <v>1</v>
      </c>
      <c r="L168" s="105">
        <f t="shared" si="6"/>
        <v>1</v>
      </c>
      <c r="M168" s="105">
        <f t="shared" si="7"/>
        <v>0</v>
      </c>
      <c r="N168" s="105">
        <f t="shared" si="8"/>
        <v>1</v>
      </c>
    </row>
    <row r="169" spans="1:14" x14ac:dyDescent="0.25">
      <c r="A169" s="48">
        <f>Reviews!J169</f>
        <v>1</v>
      </c>
      <c r="B169" s="48">
        <f>Reviews!K169</f>
        <v>0</v>
      </c>
      <c r="C169" s="48">
        <f>Reviews!L169</f>
        <v>0</v>
      </c>
      <c r="D169" s="48">
        <f>Reviews!M169</f>
        <v>0</v>
      </c>
      <c r="E169" s="48">
        <f>Reviews!N169</f>
        <v>0</v>
      </c>
      <c r="F169" s="48">
        <f>Reviews!O169</f>
        <v>0</v>
      </c>
      <c r="G169" s="48">
        <f>Reviews!P169</f>
        <v>1</v>
      </c>
      <c r="H169" s="48">
        <f>Reviews!Q169</f>
        <v>0</v>
      </c>
      <c r="I169" s="48">
        <f>Reviews!R169</f>
        <v>0</v>
      </c>
      <c r="J169" s="48">
        <f>Reviews!S169</f>
        <v>1</v>
      </c>
      <c r="L169" s="105">
        <f t="shared" si="6"/>
        <v>0</v>
      </c>
      <c r="M169" s="105">
        <f t="shared" si="7"/>
        <v>1</v>
      </c>
      <c r="N169" s="105">
        <f t="shared" si="8"/>
        <v>1</v>
      </c>
    </row>
    <row r="170" spans="1:14" x14ac:dyDescent="0.25">
      <c r="A170" s="48">
        <f>Reviews!J170</f>
        <v>1</v>
      </c>
      <c r="B170" s="48">
        <f>Reviews!K170</f>
        <v>0</v>
      </c>
      <c r="C170" s="48">
        <f>Reviews!L170</f>
        <v>0</v>
      </c>
      <c r="D170" s="48">
        <f>Reviews!M170</f>
        <v>0</v>
      </c>
      <c r="E170" s="48">
        <f>Reviews!N170</f>
        <v>0</v>
      </c>
      <c r="F170" s="48">
        <f>Reviews!O170</f>
        <v>0</v>
      </c>
      <c r="G170" s="48">
        <f>Reviews!P170</f>
        <v>1</v>
      </c>
      <c r="H170" s="48">
        <f>Reviews!Q170</f>
        <v>0</v>
      </c>
      <c r="I170" s="48">
        <f>Reviews!R170</f>
        <v>1</v>
      </c>
      <c r="J170" s="48">
        <f>Reviews!S170</f>
        <v>0</v>
      </c>
      <c r="L170" s="105">
        <f t="shared" si="6"/>
        <v>0</v>
      </c>
      <c r="M170" s="105">
        <f t="shared" si="7"/>
        <v>1</v>
      </c>
      <c r="N170" s="105">
        <f t="shared" si="8"/>
        <v>1</v>
      </c>
    </row>
    <row r="171" spans="1:14" x14ac:dyDescent="0.25">
      <c r="A171" s="48">
        <f>Reviews!J171</f>
        <v>0</v>
      </c>
      <c r="B171" s="48">
        <f>Reviews!K171</f>
        <v>0</v>
      </c>
      <c r="C171" s="48">
        <f>Reviews!L171</f>
        <v>1</v>
      </c>
      <c r="D171" s="48">
        <f>Reviews!M171</f>
        <v>0</v>
      </c>
      <c r="E171" s="48">
        <f>Reviews!N171</f>
        <v>0</v>
      </c>
      <c r="F171" s="48">
        <f>Reviews!O171</f>
        <v>0</v>
      </c>
      <c r="G171" s="48">
        <f>Reviews!P171</f>
        <v>1</v>
      </c>
      <c r="H171" s="48">
        <f>Reviews!Q171</f>
        <v>0</v>
      </c>
      <c r="I171" s="48">
        <f>Reviews!R171</f>
        <v>0</v>
      </c>
      <c r="J171" s="48">
        <f>Reviews!S171</f>
        <v>1</v>
      </c>
      <c r="L171" s="105">
        <f t="shared" si="6"/>
        <v>1</v>
      </c>
      <c r="M171" s="105">
        <f t="shared" si="7"/>
        <v>0</v>
      </c>
      <c r="N171" s="105">
        <f t="shared" si="8"/>
        <v>1</v>
      </c>
    </row>
    <row r="172" spans="1:14" x14ac:dyDescent="0.25">
      <c r="A172" s="48">
        <f>Reviews!J172</f>
        <v>0</v>
      </c>
      <c r="B172" s="48">
        <f>Reviews!K172</f>
        <v>0</v>
      </c>
      <c r="C172" s="48">
        <f>Reviews!L172</f>
        <v>0</v>
      </c>
      <c r="D172" s="48">
        <f>Reviews!M172</f>
        <v>0</v>
      </c>
      <c r="E172" s="48">
        <f>Reviews!N172</f>
        <v>0</v>
      </c>
      <c r="F172" s="48">
        <f>Reviews!O172</f>
        <v>0</v>
      </c>
      <c r="G172" s="48">
        <f>Reviews!P172</f>
        <v>0</v>
      </c>
      <c r="H172" s="48">
        <f>Reviews!Q172</f>
        <v>0</v>
      </c>
      <c r="I172" s="48">
        <f>Reviews!R172</f>
        <v>0</v>
      </c>
      <c r="J172" s="48">
        <f>Reviews!S172</f>
        <v>1</v>
      </c>
      <c r="L172" s="105">
        <f t="shared" si="6"/>
        <v>1</v>
      </c>
      <c r="M172" s="105">
        <f t="shared" si="7"/>
        <v>1</v>
      </c>
      <c r="N172" s="105">
        <f t="shared" si="8"/>
        <v>1</v>
      </c>
    </row>
    <row r="173" spans="1:14" x14ac:dyDescent="0.25">
      <c r="A173" s="48">
        <f>Reviews!J173</f>
        <v>0</v>
      </c>
      <c r="B173" s="48">
        <f>Reviews!K173</f>
        <v>0</v>
      </c>
      <c r="C173" s="48">
        <f>Reviews!L173</f>
        <v>0</v>
      </c>
      <c r="D173" s="48">
        <f>Reviews!M173</f>
        <v>0</v>
      </c>
      <c r="E173" s="48">
        <f>Reviews!N173</f>
        <v>0</v>
      </c>
      <c r="F173" s="48">
        <f>Reviews!O173</f>
        <v>0</v>
      </c>
      <c r="G173" s="48">
        <f>Reviews!P173</f>
        <v>0</v>
      </c>
      <c r="H173" s="48">
        <f>Reviews!Q173</f>
        <v>0</v>
      </c>
      <c r="I173" s="48">
        <f>Reviews!R173</f>
        <v>0</v>
      </c>
      <c r="J173" s="48">
        <f>Reviews!S173</f>
        <v>1</v>
      </c>
      <c r="L173" s="105">
        <f t="shared" si="6"/>
        <v>1</v>
      </c>
      <c r="M173" s="105">
        <f t="shared" si="7"/>
        <v>1</v>
      </c>
      <c r="N173" s="105">
        <f t="shared" si="8"/>
        <v>1</v>
      </c>
    </row>
    <row r="174" spans="1:14" x14ac:dyDescent="0.25">
      <c r="A174" s="48">
        <f>Reviews!J174</f>
        <v>0</v>
      </c>
      <c r="B174" s="48">
        <f>Reviews!K174</f>
        <v>0</v>
      </c>
      <c r="C174" s="48">
        <f>Reviews!L174</f>
        <v>0</v>
      </c>
      <c r="D174" s="48">
        <f>Reviews!M174</f>
        <v>1</v>
      </c>
      <c r="E174" s="48">
        <f>Reviews!N174</f>
        <v>0</v>
      </c>
      <c r="F174" s="48">
        <f>Reviews!O174</f>
        <v>0</v>
      </c>
      <c r="G174" s="48">
        <f>Reviews!P174</f>
        <v>0</v>
      </c>
      <c r="H174" s="48">
        <f>Reviews!Q174</f>
        <v>1</v>
      </c>
      <c r="I174" s="48">
        <f>Reviews!R174</f>
        <v>0</v>
      </c>
      <c r="J174" s="48">
        <f>Reviews!S174</f>
        <v>1</v>
      </c>
      <c r="L174" s="105">
        <f t="shared" si="6"/>
        <v>1</v>
      </c>
      <c r="M174" s="105">
        <f t="shared" si="7"/>
        <v>0</v>
      </c>
      <c r="N174" s="105">
        <f t="shared" si="8"/>
        <v>1</v>
      </c>
    </row>
    <row r="175" spans="1:14" x14ac:dyDescent="0.25">
      <c r="A175" s="48">
        <f>Reviews!J175</f>
        <v>0</v>
      </c>
      <c r="B175" s="48">
        <f>Reviews!K175</f>
        <v>0</v>
      </c>
      <c r="C175" s="48">
        <f>Reviews!L175</f>
        <v>1</v>
      </c>
      <c r="D175" s="48">
        <f>Reviews!M175</f>
        <v>0</v>
      </c>
      <c r="E175" s="48">
        <f>Reviews!N175</f>
        <v>0</v>
      </c>
      <c r="F175" s="48">
        <f>Reviews!O175</f>
        <v>0</v>
      </c>
      <c r="G175" s="48">
        <f>Reviews!P175</f>
        <v>1</v>
      </c>
      <c r="H175" s="48">
        <f>Reviews!Q175</f>
        <v>0</v>
      </c>
      <c r="I175" s="48">
        <f>Reviews!R175</f>
        <v>0</v>
      </c>
      <c r="J175" s="48">
        <f>Reviews!S175</f>
        <v>1</v>
      </c>
      <c r="L175" s="105">
        <f t="shared" si="6"/>
        <v>1</v>
      </c>
      <c r="M175" s="105">
        <f t="shared" si="7"/>
        <v>0</v>
      </c>
      <c r="N175" s="105">
        <f t="shared" si="8"/>
        <v>1</v>
      </c>
    </row>
    <row r="176" spans="1:14" x14ac:dyDescent="0.25">
      <c r="A176" s="48">
        <f>Reviews!J176</f>
        <v>0</v>
      </c>
      <c r="B176" s="48">
        <f>Reviews!K176</f>
        <v>0</v>
      </c>
      <c r="C176" s="48">
        <f>Reviews!L176</f>
        <v>0</v>
      </c>
      <c r="D176" s="48">
        <f>Reviews!M176</f>
        <v>0</v>
      </c>
      <c r="E176" s="48">
        <f>Reviews!N176</f>
        <v>1</v>
      </c>
      <c r="F176" s="48">
        <f>Reviews!O176</f>
        <v>1</v>
      </c>
      <c r="G176" s="48">
        <f>Reviews!P176</f>
        <v>0</v>
      </c>
      <c r="H176" s="48">
        <f>Reviews!Q176</f>
        <v>0</v>
      </c>
      <c r="I176" s="48">
        <f>Reviews!R176</f>
        <v>0</v>
      </c>
      <c r="J176" s="48">
        <f>Reviews!S176</f>
        <v>1</v>
      </c>
      <c r="L176" s="105">
        <f t="shared" si="6"/>
        <v>1</v>
      </c>
      <c r="M176" s="105">
        <f t="shared" si="7"/>
        <v>0</v>
      </c>
      <c r="N176" s="105">
        <f t="shared" si="8"/>
        <v>1</v>
      </c>
    </row>
    <row r="177" spans="1:14" x14ac:dyDescent="0.25">
      <c r="A177" s="48">
        <f>Reviews!J177</f>
        <v>0</v>
      </c>
      <c r="B177" s="48">
        <f>Reviews!K177</f>
        <v>0</v>
      </c>
      <c r="C177" s="48">
        <f>Reviews!L177</f>
        <v>1</v>
      </c>
      <c r="D177" s="48">
        <f>Reviews!M177</f>
        <v>0</v>
      </c>
      <c r="E177" s="48">
        <f>Reviews!N177</f>
        <v>0</v>
      </c>
      <c r="F177" s="48">
        <f>Reviews!O177</f>
        <v>0</v>
      </c>
      <c r="G177" s="48">
        <f>Reviews!P177</f>
        <v>0</v>
      </c>
      <c r="H177" s="48">
        <f>Reviews!Q177</f>
        <v>1</v>
      </c>
      <c r="I177" s="48">
        <f>Reviews!R177</f>
        <v>0</v>
      </c>
      <c r="J177" s="48">
        <f>Reviews!S177</f>
        <v>1</v>
      </c>
      <c r="L177" s="105">
        <f t="shared" si="6"/>
        <v>1</v>
      </c>
      <c r="M177" s="105">
        <f t="shared" si="7"/>
        <v>0</v>
      </c>
      <c r="N177" s="105">
        <f t="shared" si="8"/>
        <v>1</v>
      </c>
    </row>
    <row r="178" spans="1:14" x14ac:dyDescent="0.25">
      <c r="A178" s="48">
        <f>Reviews!J178</f>
        <v>0</v>
      </c>
      <c r="B178" s="48">
        <f>Reviews!K178</f>
        <v>0</v>
      </c>
      <c r="C178" s="48">
        <f>Reviews!L178</f>
        <v>1</v>
      </c>
      <c r="D178" s="48">
        <f>Reviews!M178</f>
        <v>0</v>
      </c>
      <c r="E178" s="48">
        <f>Reviews!N178</f>
        <v>0</v>
      </c>
      <c r="F178" s="48">
        <f>Reviews!O178</f>
        <v>0</v>
      </c>
      <c r="G178" s="48">
        <f>Reviews!P178</f>
        <v>0</v>
      </c>
      <c r="H178" s="48">
        <f>Reviews!Q178</f>
        <v>1</v>
      </c>
      <c r="I178" s="48">
        <f>Reviews!R178</f>
        <v>0</v>
      </c>
      <c r="J178" s="48">
        <f>Reviews!S178</f>
        <v>1</v>
      </c>
      <c r="L178" s="105">
        <f t="shared" si="6"/>
        <v>1</v>
      </c>
      <c r="M178" s="105">
        <f t="shared" si="7"/>
        <v>0</v>
      </c>
      <c r="N178" s="105">
        <f t="shared" si="8"/>
        <v>1</v>
      </c>
    </row>
    <row r="179" spans="1:14" x14ac:dyDescent="0.25">
      <c r="A179" s="48">
        <f>Reviews!J179</f>
        <v>0</v>
      </c>
      <c r="B179" s="48">
        <f>Reviews!K179</f>
        <v>0</v>
      </c>
      <c r="C179" s="48">
        <f>Reviews!L179</f>
        <v>1</v>
      </c>
      <c r="D179" s="48">
        <f>Reviews!M179</f>
        <v>0</v>
      </c>
      <c r="E179" s="48">
        <f>Reviews!N179</f>
        <v>0</v>
      </c>
      <c r="F179" s="48">
        <f>Reviews!O179</f>
        <v>0</v>
      </c>
      <c r="G179" s="48">
        <f>Reviews!P179</f>
        <v>1</v>
      </c>
      <c r="H179" s="48">
        <f>Reviews!Q179</f>
        <v>0</v>
      </c>
      <c r="I179" s="48">
        <f>Reviews!R179</f>
        <v>1</v>
      </c>
      <c r="J179" s="48">
        <f>Reviews!S179</f>
        <v>0</v>
      </c>
      <c r="L179" s="105">
        <f t="shared" si="6"/>
        <v>1</v>
      </c>
      <c r="M179" s="105">
        <f t="shared" si="7"/>
        <v>0</v>
      </c>
      <c r="N179" s="105">
        <f t="shared" si="8"/>
        <v>1</v>
      </c>
    </row>
    <row r="180" spans="1:14" x14ac:dyDescent="0.25">
      <c r="A180" s="48">
        <f>Reviews!J180</f>
        <v>0</v>
      </c>
      <c r="B180" s="48">
        <f>Reviews!K180</f>
        <v>0</v>
      </c>
      <c r="C180" s="48">
        <f>Reviews!L180</f>
        <v>1</v>
      </c>
      <c r="D180" s="48">
        <f>Reviews!M180</f>
        <v>0</v>
      </c>
      <c r="E180" s="48">
        <f>Reviews!N180</f>
        <v>0</v>
      </c>
      <c r="F180" s="48">
        <f>Reviews!O180</f>
        <v>0</v>
      </c>
      <c r="G180" s="48">
        <f>Reviews!P180</f>
        <v>1</v>
      </c>
      <c r="H180" s="48">
        <f>Reviews!Q180</f>
        <v>0</v>
      </c>
      <c r="I180" s="48">
        <f>Reviews!R180</f>
        <v>0</v>
      </c>
      <c r="J180" s="48">
        <f>Reviews!S180</f>
        <v>1</v>
      </c>
      <c r="L180" s="105">
        <f t="shared" si="6"/>
        <v>1</v>
      </c>
      <c r="M180" s="105">
        <f t="shared" si="7"/>
        <v>0</v>
      </c>
      <c r="N180" s="105">
        <f t="shared" si="8"/>
        <v>1</v>
      </c>
    </row>
    <row r="181" spans="1:14" x14ac:dyDescent="0.25">
      <c r="A181" s="48">
        <f>Reviews!J181</f>
        <v>0</v>
      </c>
      <c r="B181" s="48">
        <f>Reviews!K181</f>
        <v>0</v>
      </c>
      <c r="C181" s="48">
        <f>Reviews!L181</f>
        <v>0</v>
      </c>
      <c r="D181" s="48">
        <f>Reviews!M181</f>
        <v>0</v>
      </c>
      <c r="E181" s="48">
        <f>Reviews!N181</f>
        <v>0</v>
      </c>
      <c r="F181" s="48">
        <f>Reviews!O181</f>
        <v>0</v>
      </c>
      <c r="G181" s="48">
        <f>Reviews!P181</f>
        <v>1</v>
      </c>
      <c r="H181" s="48">
        <f>Reviews!Q181</f>
        <v>0</v>
      </c>
      <c r="I181" s="48">
        <f>Reviews!R181</f>
        <v>0</v>
      </c>
      <c r="J181" s="48">
        <f>Reviews!S181</f>
        <v>1</v>
      </c>
      <c r="L181" s="105">
        <f t="shared" si="6"/>
        <v>1</v>
      </c>
      <c r="M181" s="105">
        <f t="shared" si="7"/>
        <v>1</v>
      </c>
      <c r="N181" s="105">
        <f t="shared" si="8"/>
        <v>1</v>
      </c>
    </row>
    <row r="182" spans="1:14" x14ac:dyDescent="0.25">
      <c r="A182" s="48">
        <f>Reviews!J182</f>
        <v>1</v>
      </c>
      <c r="B182" s="48">
        <f>Reviews!K182</f>
        <v>0</v>
      </c>
      <c r="C182" s="48">
        <f>Reviews!L182</f>
        <v>0</v>
      </c>
      <c r="D182" s="48">
        <f>Reviews!M182</f>
        <v>0</v>
      </c>
      <c r="E182" s="48">
        <f>Reviews!N182</f>
        <v>0</v>
      </c>
      <c r="F182" s="48">
        <f>Reviews!O182</f>
        <v>0</v>
      </c>
      <c r="G182" s="48">
        <f>Reviews!P182</f>
        <v>1</v>
      </c>
      <c r="H182" s="48">
        <f>Reviews!Q182</f>
        <v>0</v>
      </c>
      <c r="I182" s="48">
        <f>Reviews!R182</f>
        <v>0</v>
      </c>
      <c r="J182" s="48">
        <f>Reviews!S182</f>
        <v>1</v>
      </c>
      <c r="L182" s="105">
        <f t="shared" si="6"/>
        <v>0</v>
      </c>
      <c r="M182" s="105">
        <f t="shared" si="7"/>
        <v>1</v>
      </c>
      <c r="N182" s="105">
        <f t="shared" si="8"/>
        <v>1</v>
      </c>
    </row>
    <row r="183" spans="1:14" x14ac:dyDescent="0.25">
      <c r="A183" s="48">
        <f>Reviews!J183</f>
        <v>0</v>
      </c>
      <c r="B183" s="48">
        <f>Reviews!K183</f>
        <v>0</v>
      </c>
      <c r="C183" s="48">
        <f>Reviews!L183</f>
        <v>0</v>
      </c>
      <c r="D183" s="48">
        <f>Reviews!M183</f>
        <v>0</v>
      </c>
      <c r="E183" s="48">
        <f>Reviews!N183</f>
        <v>1</v>
      </c>
      <c r="F183" s="48">
        <f>Reviews!O183</f>
        <v>0</v>
      </c>
      <c r="G183" s="48">
        <f>Reviews!P183</f>
        <v>1</v>
      </c>
      <c r="H183" s="48">
        <f>Reviews!Q183</f>
        <v>0</v>
      </c>
      <c r="I183" s="48">
        <f>Reviews!R183</f>
        <v>0</v>
      </c>
      <c r="J183" s="48">
        <f>Reviews!S183</f>
        <v>1</v>
      </c>
      <c r="L183" s="105">
        <f t="shared" si="6"/>
        <v>1</v>
      </c>
      <c r="M183" s="105">
        <f t="shared" si="7"/>
        <v>0</v>
      </c>
      <c r="N183" s="105">
        <f t="shared" si="8"/>
        <v>1</v>
      </c>
    </row>
    <row r="184" spans="1:14" x14ac:dyDescent="0.25">
      <c r="A184" s="48">
        <f>Reviews!J184</f>
        <v>1</v>
      </c>
      <c r="B184" s="48">
        <f>Reviews!K184</f>
        <v>0</v>
      </c>
      <c r="C184" s="48">
        <f>Reviews!L184</f>
        <v>0</v>
      </c>
      <c r="D184" s="48">
        <f>Reviews!M184</f>
        <v>0</v>
      </c>
      <c r="E184" s="48">
        <f>Reviews!N184</f>
        <v>0</v>
      </c>
      <c r="F184" s="48">
        <f>Reviews!O184</f>
        <v>0</v>
      </c>
      <c r="G184" s="48">
        <f>Reviews!P184</f>
        <v>1</v>
      </c>
      <c r="H184" s="48">
        <f>Reviews!Q184</f>
        <v>0</v>
      </c>
      <c r="I184" s="48">
        <f>Reviews!R184</f>
        <v>0</v>
      </c>
      <c r="J184" s="48">
        <f>Reviews!S184</f>
        <v>1</v>
      </c>
      <c r="L184" s="105">
        <f t="shared" si="6"/>
        <v>0</v>
      </c>
      <c r="M184" s="105">
        <f t="shared" si="7"/>
        <v>1</v>
      </c>
      <c r="N184" s="105">
        <f t="shared" si="8"/>
        <v>1</v>
      </c>
    </row>
    <row r="185" spans="1:14" x14ac:dyDescent="0.25">
      <c r="A185" s="48">
        <f>Reviews!J185</f>
        <v>0</v>
      </c>
      <c r="B185" s="48">
        <f>Reviews!K185</f>
        <v>0</v>
      </c>
      <c r="C185" s="48">
        <f>Reviews!L185</f>
        <v>1</v>
      </c>
      <c r="D185" s="48">
        <f>Reviews!M185</f>
        <v>0</v>
      </c>
      <c r="E185" s="48">
        <f>Reviews!N185</f>
        <v>0</v>
      </c>
      <c r="F185" s="48">
        <f>Reviews!O185</f>
        <v>0</v>
      </c>
      <c r="G185" s="48">
        <f>Reviews!P185</f>
        <v>1</v>
      </c>
      <c r="H185" s="48">
        <f>Reviews!Q185</f>
        <v>0</v>
      </c>
      <c r="I185" s="48">
        <f>Reviews!R185</f>
        <v>0</v>
      </c>
      <c r="J185" s="48">
        <f>Reviews!S185</f>
        <v>1</v>
      </c>
      <c r="L185" s="105">
        <f t="shared" si="6"/>
        <v>1</v>
      </c>
      <c r="M185" s="105">
        <f t="shared" si="7"/>
        <v>0</v>
      </c>
      <c r="N185" s="105">
        <f t="shared" si="8"/>
        <v>1</v>
      </c>
    </row>
    <row r="186" spans="1:14" x14ac:dyDescent="0.25">
      <c r="A186" s="48">
        <f>Reviews!J186</f>
        <v>0</v>
      </c>
      <c r="B186" s="48">
        <f>Reviews!K186</f>
        <v>1</v>
      </c>
      <c r="C186" s="48">
        <f>Reviews!L186</f>
        <v>0</v>
      </c>
      <c r="D186" s="48">
        <f>Reviews!M186</f>
        <v>0</v>
      </c>
      <c r="E186" s="48">
        <f>Reviews!N186</f>
        <v>0</v>
      </c>
      <c r="F186" s="48">
        <f>Reviews!O186</f>
        <v>0</v>
      </c>
      <c r="G186" s="48">
        <f>Reviews!P186</f>
        <v>1</v>
      </c>
      <c r="H186" s="48">
        <f>Reviews!Q186</f>
        <v>0</v>
      </c>
      <c r="I186" s="48">
        <f>Reviews!R186</f>
        <v>0</v>
      </c>
      <c r="J186" s="48">
        <f>Reviews!S186</f>
        <v>1</v>
      </c>
      <c r="L186" s="105">
        <f t="shared" si="6"/>
        <v>0</v>
      </c>
      <c r="M186" s="105">
        <f t="shared" si="7"/>
        <v>1</v>
      </c>
      <c r="N186" s="105">
        <f t="shared" si="8"/>
        <v>1</v>
      </c>
    </row>
    <row r="187" spans="1:14" x14ac:dyDescent="0.25">
      <c r="A187" s="48">
        <f>Reviews!J187</f>
        <v>0</v>
      </c>
      <c r="B187" s="48">
        <f>Reviews!K187</f>
        <v>0</v>
      </c>
      <c r="C187" s="48">
        <f>Reviews!L187</f>
        <v>1</v>
      </c>
      <c r="D187" s="48">
        <f>Reviews!M187</f>
        <v>0</v>
      </c>
      <c r="E187" s="48">
        <f>Reviews!N187</f>
        <v>0</v>
      </c>
      <c r="F187" s="48">
        <f>Reviews!O187</f>
        <v>0</v>
      </c>
      <c r="G187" s="48">
        <f>Reviews!P187</f>
        <v>0</v>
      </c>
      <c r="H187" s="48">
        <f>Reviews!Q187</f>
        <v>1</v>
      </c>
      <c r="I187" s="48">
        <f>Reviews!R187</f>
        <v>0</v>
      </c>
      <c r="J187" s="48">
        <f>Reviews!S187</f>
        <v>1</v>
      </c>
      <c r="L187" s="105">
        <f t="shared" si="6"/>
        <v>1</v>
      </c>
      <c r="M187" s="105">
        <f t="shared" si="7"/>
        <v>0</v>
      </c>
      <c r="N187" s="105">
        <f t="shared" si="8"/>
        <v>1</v>
      </c>
    </row>
    <row r="188" spans="1:14" x14ac:dyDescent="0.25">
      <c r="A188" s="48">
        <f>Reviews!J188</f>
        <v>0</v>
      </c>
      <c r="B188" s="48">
        <f>Reviews!K188</f>
        <v>1</v>
      </c>
      <c r="C188" s="48">
        <f>Reviews!L188</f>
        <v>0</v>
      </c>
      <c r="D188" s="48">
        <f>Reviews!M188</f>
        <v>0</v>
      </c>
      <c r="E188" s="48">
        <f>Reviews!N188</f>
        <v>0</v>
      </c>
      <c r="F188" s="48">
        <f>Reviews!O188</f>
        <v>0</v>
      </c>
      <c r="G188" s="48">
        <f>Reviews!P188</f>
        <v>1</v>
      </c>
      <c r="H188" s="48">
        <f>Reviews!Q188</f>
        <v>0</v>
      </c>
      <c r="I188" s="48">
        <f>Reviews!R188</f>
        <v>0</v>
      </c>
      <c r="J188" s="48">
        <f>Reviews!S188</f>
        <v>1</v>
      </c>
      <c r="L188" s="105">
        <f t="shared" si="6"/>
        <v>0</v>
      </c>
      <c r="M188" s="105">
        <f t="shared" si="7"/>
        <v>1</v>
      </c>
      <c r="N188" s="105">
        <f t="shared" si="8"/>
        <v>1</v>
      </c>
    </row>
    <row r="189" spans="1:14" x14ac:dyDescent="0.25">
      <c r="A189" s="48" t="str">
        <f>Reviews!J189</f>
        <v xml:space="preserve"> </v>
      </c>
      <c r="B189" s="48">
        <f>Reviews!K189</f>
        <v>0</v>
      </c>
      <c r="C189" s="48">
        <f>Reviews!L189</f>
        <v>0</v>
      </c>
      <c r="D189" s="48">
        <f>Reviews!M189</f>
        <v>1</v>
      </c>
      <c r="E189" s="48">
        <f>Reviews!N189</f>
        <v>0</v>
      </c>
      <c r="F189" s="48">
        <f>Reviews!O189</f>
        <v>0</v>
      </c>
      <c r="G189" s="48">
        <f>Reviews!P189</f>
        <v>1</v>
      </c>
      <c r="H189" s="48">
        <f>Reviews!Q189</f>
        <v>0</v>
      </c>
      <c r="I189" s="48">
        <f>Reviews!R189</f>
        <v>0</v>
      </c>
      <c r="J189" s="48">
        <f>Reviews!S189</f>
        <v>1</v>
      </c>
      <c r="L189" s="105">
        <f t="shared" ref="L189:L252" si="9">IF(SUM(A189:B189)=0,1,0)</f>
        <v>1</v>
      </c>
      <c r="M189" s="105">
        <f t="shared" ref="M189:M252" si="10">IF(SUM(C189:E189)=0,1,0)</f>
        <v>0</v>
      </c>
      <c r="N189" s="105">
        <f t="shared" ref="N189:N252" si="11">SUM(I189:J189)</f>
        <v>1</v>
      </c>
    </row>
    <row r="190" spans="1:14" x14ac:dyDescent="0.25">
      <c r="A190" s="48" t="str">
        <f>Reviews!J190</f>
        <v xml:space="preserve"> </v>
      </c>
      <c r="B190" s="48">
        <f>Reviews!K190</f>
        <v>1</v>
      </c>
      <c r="C190" s="48">
        <f>Reviews!L190</f>
        <v>0</v>
      </c>
      <c r="D190" s="48">
        <f>Reviews!M190</f>
        <v>0</v>
      </c>
      <c r="E190" s="48">
        <f>Reviews!N190</f>
        <v>0</v>
      </c>
      <c r="F190" s="48">
        <f>Reviews!O190</f>
        <v>0</v>
      </c>
      <c r="G190" s="48">
        <f>Reviews!P190</f>
        <v>1</v>
      </c>
      <c r="H190" s="48">
        <f>Reviews!Q190</f>
        <v>0</v>
      </c>
      <c r="I190" s="48">
        <f>Reviews!R190</f>
        <v>0</v>
      </c>
      <c r="J190" s="48">
        <f>Reviews!S190</f>
        <v>1</v>
      </c>
      <c r="L190" s="105">
        <f t="shared" si="9"/>
        <v>0</v>
      </c>
      <c r="M190" s="105">
        <f t="shared" si="10"/>
        <v>1</v>
      </c>
      <c r="N190" s="105">
        <f t="shared" si="11"/>
        <v>1</v>
      </c>
    </row>
    <row r="191" spans="1:14" x14ac:dyDescent="0.25">
      <c r="A191" s="48" t="str">
        <f>Reviews!J191</f>
        <v xml:space="preserve"> </v>
      </c>
      <c r="B191" s="48">
        <f>Reviews!K191</f>
        <v>0</v>
      </c>
      <c r="C191" s="48">
        <f>Reviews!L191</f>
        <v>1</v>
      </c>
      <c r="D191" s="48" t="str">
        <f>Reviews!M191</f>
        <v xml:space="preserve"> </v>
      </c>
      <c r="E191" s="48">
        <f>Reviews!N191</f>
        <v>0</v>
      </c>
      <c r="F191" s="48">
        <f>Reviews!O191</f>
        <v>0</v>
      </c>
      <c r="G191" s="48">
        <f>Reviews!P191</f>
        <v>1</v>
      </c>
      <c r="H191" s="48">
        <f>Reviews!Q191</f>
        <v>0</v>
      </c>
      <c r="I191" s="48">
        <f>Reviews!R191</f>
        <v>0</v>
      </c>
      <c r="J191" s="48">
        <f>Reviews!S191</f>
        <v>1</v>
      </c>
      <c r="L191" s="105">
        <f t="shared" si="9"/>
        <v>1</v>
      </c>
      <c r="M191" s="105">
        <f t="shared" si="10"/>
        <v>0</v>
      </c>
      <c r="N191" s="105">
        <f t="shared" si="11"/>
        <v>1</v>
      </c>
    </row>
    <row r="192" spans="1:14" x14ac:dyDescent="0.25">
      <c r="A192" s="48" t="str">
        <f>Reviews!J192</f>
        <v xml:space="preserve"> </v>
      </c>
      <c r="B192" s="48">
        <f>Reviews!K192</f>
        <v>1</v>
      </c>
      <c r="C192" s="48">
        <f>Reviews!L192</f>
        <v>1</v>
      </c>
      <c r="D192" s="48">
        <f>Reviews!M192</f>
        <v>0</v>
      </c>
      <c r="E192" s="48">
        <f>Reviews!N192</f>
        <v>0</v>
      </c>
      <c r="F192" s="48">
        <f>Reviews!O192</f>
        <v>0</v>
      </c>
      <c r="G192" s="48">
        <f>Reviews!P192</f>
        <v>1</v>
      </c>
      <c r="H192" s="48">
        <f>Reviews!Q192</f>
        <v>0</v>
      </c>
      <c r="I192" s="48">
        <f>Reviews!R192</f>
        <v>0</v>
      </c>
      <c r="J192" s="48">
        <f>Reviews!S192</f>
        <v>1</v>
      </c>
      <c r="L192" s="105">
        <f t="shared" si="9"/>
        <v>0</v>
      </c>
      <c r="M192" s="105">
        <f t="shared" si="10"/>
        <v>0</v>
      </c>
      <c r="N192" s="105">
        <f t="shared" si="11"/>
        <v>1</v>
      </c>
    </row>
    <row r="193" spans="1:14" x14ac:dyDescent="0.25">
      <c r="A193" s="48" t="str">
        <f>Reviews!J193</f>
        <v xml:space="preserve"> </v>
      </c>
      <c r="B193" s="48">
        <f>Reviews!K193</f>
        <v>0</v>
      </c>
      <c r="C193" s="48">
        <f>Reviews!L193</f>
        <v>0</v>
      </c>
      <c r="D193" s="48">
        <f>Reviews!M193</f>
        <v>1</v>
      </c>
      <c r="E193" s="48">
        <f>Reviews!N193</f>
        <v>0</v>
      </c>
      <c r="F193" s="48">
        <f>Reviews!O193</f>
        <v>0</v>
      </c>
      <c r="G193" s="48">
        <f>Reviews!P193</f>
        <v>1</v>
      </c>
      <c r="H193" s="48">
        <f>Reviews!Q193</f>
        <v>0</v>
      </c>
      <c r="I193" s="48">
        <f>Reviews!R193</f>
        <v>0</v>
      </c>
      <c r="J193" s="48">
        <f>Reviews!S193</f>
        <v>1</v>
      </c>
      <c r="L193" s="105">
        <f t="shared" si="9"/>
        <v>1</v>
      </c>
      <c r="M193" s="105">
        <f t="shared" si="10"/>
        <v>0</v>
      </c>
      <c r="N193" s="105">
        <f t="shared" si="11"/>
        <v>1</v>
      </c>
    </row>
    <row r="194" spans="1:14" x14ac:dyDescent="0.25">
      <c r="A194" s="48" t="str">
        <f>Reviews!J194</f>
        <v xml:space="preserve"> </v>
      </c>
      <c r="B194" s="48">
        <f>Reviews!K194</f>
        <v>1</v>
      </c>
      <c r="C194" s="48">
        <f>Reviews!L194</f>
        <v>0</v>
      </c>
      <c r="D194" s="48" t="str">
        <f>Reviews!M194</f>
        <v xml:space="preserve"> </v>
      </c>
      <c r="E194" s="48">
        <f>Reviews!N194</f>
        <v>0</v>
      </c>
      <c r="F194" s="48">
        <f>Reviews!O194</f>
        <v>0</v>
      </c>
      <c r="G194" s="48">
        <f>Reviews!P194</f>
        <v>1</v>
      </c>
      <c r="H194" s="48">
        <f>Reviews!Q194</f>
        <v>0</v>
      </c>
      <c r="I194" s="48">
        <f>Reviews!R194</f>
        <v>0</v>
      </c>
      <c r="J194" s="48">
        <f>Reviews!S194</f>
        <v>1</v>
      </c>
      <c r="L194" s="105">
        <f t="shared" si="9"/>
        <v>0</v>
      </c>
      <c r="M194" s="105">
        <f t="shared" si="10"/>
        <v>1</v>
      </c>
      <c r="N194" s="105">
        <f t="shared" si="11"/>
        <v>1</v>
      </c>
    </row>
    <row r="195" spans="1:14" x14ac:dyDescent="0.25">
      <c r="A195" s="48">
        <f>Reviews!J195</f>
        <v>1</v>
      </c>
      <c r="B195" s="48">
        <f>Reviews!K195</f>
        <v>0</v>
      </c>
      <c r="C195" s="48">
        <f>Reviews!L195</f>
        <v>0</v>
      </c>
      <c r="D195" s="48">
        <f>Reviews!M195</f>
        <v>0</v>
      </c>
      <c r="E195" s="48">
        <f>Reviews!N195</f>
        <v>0</v>
      </c>
      <c r="F195" s="48">
        <f>Reviews!O195</f>
        <v>0</v>
      </c>
      <c r="G195" s="48">
        <f>Reviews!P195</f>
        <v>1</v>
      </c>
      <c r="H195" s="48">
        <f>Reviews!Q195</f>
        <v>0</v>
      </c>
      <c r="I195" s="48">
        <f>Reviews!R195</f>
        <v>0</v>
      </c>
      <c r="J195" s="48">
        <f>Reviews!S195</f>
        <v>1</v>
      </c>
      <c r="L195" s="105">
        <f t="shared" si="9"/>
        <v>0</v>
      </c>
      <c r="M195" s="105">
        <f t="shared" si="10"/>
        <v>1</v>
      </c>
      <c r="N195" s="105">
        <f t="shared" si="11"/>
        <v>1</v>
      </c>
    </row>
    <row r="196" spans="1:14" x14ac:dyDescent="0.25">
      <c r="A196" s="48" t="str">
        <f>Reviews!J196</f>
        <v xml:space="preserve"> </v>
      </c>
      <c r="B196" s="48">
        <f>Reviews!K196</f>
        <v>1</v>
      </c>
      <c r="C196" s="48">
        <f>Reviews!L196</f>
        <v>0</v>
      </c>
      <c r="D196" s="48">
        <f>Reviews!M196</f>
        <v>0</v>
      </c>
      <c r="E196" s="48">
        <f>Reviews!N196</f>
        <v>0</v>
      </c>
      <c r="F196" s="48">
        <f>Reviews!O196</f>
        <v>0</v>
      </c>
      <c r="G196" s="48">
        <f>Reviews!P196</f>
        <v>1</v>
      </c>
      <c r="H196" s="48">
        <f>Reviews!Q196</f>
        <v>0</v>
      </c>
      <c r="I196" s="48">
        <f>Reviews!R196</f>
        <v>1</v>
      </c>
      <c r="J196" s="48">
        <f>Reviews!S196</f>
        <v>0</v>
      </c>
      <c r="L196" s="105">
        <f t="shared" si="9"/>
        <v>0</v>
      </c>
      <c r="M196" s="105">
        <f t="shared" si="10"/>
        <v>1</v>
      </c>
      <c r="N196" s="105">
        <f t="shared" si="11"/>
        <v>1</v>
      </c>
    </row>
    <row r="197" spans="1:14" x14ac:dyDescent="0.25">
      <c r="A197" s="48" t="str">
        <f>Reviews!J197</f>
        <v xml:space="preserve"> </v>
      </c>
      <c r="B197" s="48">
        <f>Reviews!K197</f>
        <v>1</v>
      </c>
      <c r="C197" s="48">
        <f>Reviews!L197</f>
        <v>0</v>
      </c>
      <c r="D197" s="48">
        <f>Reviews!M197</f>
        <v>0</v>
      </c>
      <c r="E197" s="48">
        <f>Reviews!N197</f>
        <v>0</v>
      </c>
      <c r="F197" s="48">
        <f>Reviews!O197</f>
        <v>0</v>
      </c>
      <c r="G197" s="48">
        <f>Reviews!P197</f>
        <v>1</v>
      </c>
      <c r="H197" s="48">
        <f>Reviews!Q197</f>
        <v>0</v>
      </c>
      <c r="I197" s="48">
        <f>Reviews!R197</f>
        <v>0</v>
      </c>
      <c r="J197" s="48">
        <f>Reviews!S197</f>
        <v>1</v>
      </c>
      <c r="L197" s="105">
        <f t="shared" si="9"/>
        <v>0</v>
      </c>
      <c r="M197" s="105">
        <f t="shared" si="10"/>
        <v>1</v>
      </c>
      <c r="N197" s="105">
        <f t="shared" si="11"/>
        <v>1</v>
      </c>
    </row>
    <row r="198" spans="1:14" x14ac:dyDescent="0.25">
      <c r="A198" s="48" t="str">
        <f>Reviews!J198</f>
        <v xml:space="preserve"> </v>
      </c>
      <c r="B198" s="48">
        <f>Reviews!K198</f>
        <v>0</v>
      </c>
      <c r="C198" s="48">
        <f>Reviews!L198</f>
        <v>0</v>
      </c>
      <c r="D198" s="48">
        <f>Reviews!M198</f>
        <v>1</v>
      </c>
      <c r="E198" s="48">
        <f>Reviews!N198</f>
        <v>0</v>
      </c>
      <c r="F198" s="48">
        <f>Reviews!O198</f>
        <v>0</v>
      </c>
      <c r="G198" s="48">
        <f>Reviews!P198</f>
        <v>0</v>
      </c>
      <c r="H198" s="48">
        <f>Reviews!Q198</f>
        <v>1</v>
      </c>
      <c r="I198" s="48">
        <f>Reviews!R198</f>
        <v>0</v>
      </c>
      <c r="J198" s="48">
        <f>Reviews!S198</f>
        <v>1</v>
      </c>
      <c r="L198" s="105">
        <f t="shared" si="9"/>
        <v>1</v>
      </c>
      <c r="M198" s="105">
        <f t="shared" si="10"/>
        <v>0</v>
      </c>
      <c r="N198" s="105">
        <f t="shared" si="11"/>
        <v>1</v>
      </c>
    </row>
    <row r="199" spans="1:14" x14ac:dyDescent="0.25">
      <c r="A199" s="48" t="str">
        <f>Reviews!J199</f>
        <v xml:space="preserve"> </v>
      </c>
      <c r="B199" s="48" t="str">
        <f>Reviews!K199</f>
        <v xml:space="preserve"> </v>
      </c>
      <c r="C199" s="48" t="str">
        <f>Reviews!L199</f>
        <v xml:space="preserve"> </v>
      </c>
      <c r="D199" s="48">
        <f>Reviews!M199</f>
        <v>1</v>
      </c>
      <c r="E199" s="48">
        <f>Reviews!N199</f>
        <v>0</v>
      </c>
      <c r="F199" s="48">
        <f>Reviews!O199</f>
        <v>0</v>
      </c>
      <c r="G199" s="48">
        <f>Reviews!P199</f>
        <v>1</v>
      </c>
      <c r="H199" s="48">
        <f>Reviews!Q199</f>
        <v>0</v>
      </c>
      <c r="I199" s="48">
        <f>Reviews!R199</f>
        <v>0</v>
      </c>
      <c r="J199" s="48">
        <f>Reviews!S199</f>
        <v>1</v>
      </c>
      <c r="L199" s="105">
        <f t="shared" si="9"/>
        <v>1</v>
      </c>
      <c r="M199" s="105">
        <f t="shared" si="10"/>
        <v>0</v>
      </c>
      <c r="N199" s="105">
        <f t="shared" si="11"/>
        <v>1</v>
      </c>
    </row>
    <row r="200" spans="1:14" x14ac:dyDescent="0.25">
      <c r="A200" s="48" t="str">
        <f>Reviews!J200</f>
        <v xml:space="preserve"> </v>
      </c>
      <c r="B200" s="48">
        <f>Reviews!K200</f>
        <v>0</v>
      </c>
      <c r="C200" s="48">
        <f>Reviews!L200</f>
        <v>0</v>
      </c>
      <c r="D200" s="48">
        <f>Reviews!M200</f>
        <v>1</v>
      </c>
      <c r="E200" s="48">
        <f>Reviews!N200</f>
        <v>0</v>
      </c>
      <c r="F200" s="48">
        <f>Reviews!O200</f>
        <v>0</v>
      </c>
      <c r="G200" s="48">
        <f>Reviews!P200</f>
        <v>1</v>
      </c>
      <c r="H200" s="48">
        <f>Reviews!Q200</f>
        <v>0</v>
      </c>
      <c r="I200" s="48">
        <f>Reviews!R200</f>
        <v>0</v>
      </c>
      <c r="J200" s="48">
        <f>Reviews!S200</f>
        <v>1</v>
      </c>
      <c r="L200" s="105">
        <f t="shared" si="9"/>
        <v>1</v>
      </c>
      <c r="M200" s="105">
        <f t="shared" si="10"/>
        <v>0</v>
      </c>
      <c r="N200" s="105">
        <f t="shared" si="11"/>
        <v>1</v>
      </c>
    </row>
    <row r="201" spans="1:14" x14ac:dyDescent="0.25">
      <c r="A201" s="48" t="str">
        <f>Reviews!J201</f>
        <v xml:space="preserve"> </v>
      </c>
      <c r="B201" s="48">
        <f>Reviews!K201</f>
        <v>0</v>
      </c>
      <c r="C201" s="48">
        <f>Reviews!L201</f>
        <v>1</v>
      </c>
      <c r="D201" s="48" t="str">
        <f>Reviews!M201</f>
        <v xml:space="preserve"> </v>
      </c>
      <c r="E201" s="48">
        <f>Reviews!N201</f>
        <v>0</v>
      </c>
      <c r="F201" s="48">
        <f>Reviews!O201</f>
        <v>1</v>
      </c>
      <c r="G201" s="48">
        <f>Reviews!P201</f>
        <v>0</v>
      </c>
      <c r="H201" s="48">
        <f>Reviews!Q201</f>
        <v>0</v>
      </c>
      <c r="I201" s="48">
        <f>Reviews!R201</f>
        <v>0</v>
      </c>
      <c r="J201" s="48">
        <f>Reviews!S201</f>
        <v>1</v>
      </c>
      <c r="L201" s="105">
        <f t="shared" si="9"/>
        <v>1</v>
      </c>
      <c r="M201" s="105">
        <f t="shared" si="10"/>
        <v>0</v>
      </c>
      <c r="N201" s="105">
        <f t="shared" si="11"/>
        <v>1</v>
      </c>
    </row>
    <row r="202" spans="1:14" x14ac:dyDescent="0.25">
      <c r="A202" s="48" t="str">
        <f>Reviews!J202</f>
        <v xml:space="preserve">  </v>
      </c>
      <c r="B202" s="48">
        <f>Reviews!K202</f>
        <v>1</v>
      </c>
      <c r="C202" s="48">
        <f>Reviews!L202</f>
        <v>0</v>
      </c>
      <c r="D202" s="48">
        <f>Reviews!M202</f>
        <v>0</v>
      </c>
      <c r="E202" s="48">
        <f>Reviews!N202</f>
        <v>0</v>
      </c>
      <c r="F202" s="48">
        <f>Reviews!O202</f>
        <v>0</v>
      </c>
      <c r="G202" s="48">
        <f>Reviews!P202</f>
        <v>1</v>
      </c>
      <c r="H202" s="48">
        <f>Reviews!Q202</f>
        <v>0</v>
      </c>
      <c r="I202" s="48">
        <f>Reviews!R202</f>
        <v>0</v>
      </c>
      <c r="J202" s="48">
        <f>Reviews!S202</f>
        <v>1</v>
      </c>
      <c r="L202" s="105">
        <f t="shared" si="9"/>
        <v>0</v>
      </c>
      <c r="M202" s="105">
        <f t="shared" si="10"/>
        <v>1</v>
      </c>
      <c r="N202" s="105">
        <f t="shared" si="11"/>
        <v>1</v>
      </c>
    </row>
    <row r="203" spans="1:14" x14ac:dyDescent="0.25">
      <c r="A203" s="48" t="str">
        <f>Reviews!J203</f>
        <v xml:space="preserve"> </v>
      </c>
      <c r="B203" s="48">
        <f>Reviews!K203</f>
        <v>0</v>
      </c>
      <c r="C203" s="48">
        <f>Reviews!L203</f>
        <v>1</v>
      </c>
      <c r="D203" s="48">
        <f>Reviews!M203</f>
        <v>0</v>
      </c>
      <c r="E203" s="48">
        <f>Reviews!N203</f>
        <v>0</v>
      </c>
      <c r="F203" s="48">
        <f>Reviews!O203</f>
        <v>0</v>
      </c>
      <c r="G203" s="48">
        <f>Reviews!P203</f>
        <v>0</v>
      </c>
      <c r="H203" s="48">
        <f>Reviews!Q203</f>
        <v>1</v>
      </c>
      <c r="I203" s="48">
        <f>Reviews!R203</f>
        <v>0</v>
      </c>
      <c r="J203" s="48">
        <f>Reviews!S203</f>
        <v>1</v>
      </c>
      <c r="L203" s="105">
        <f t="shared" si="9"/>
        <v>1</v>
      </c>
      <c r="M203" s="105">
        <f t="shared" si="10"/>
        <v>0</v>
      </c>
      <c r="N203" s="105">
        <f t="shared" si="11"/>
        <v>1</v>
      </c>
    </row>
    <row r="204" spans="1:14" x14ac:dyDescent="0.25">
      <c r="A204" s="48">
        <f>Reviews!J204</f>
        <v>1</v>
      </c>
      <c r="B204" s="48">
        <f>Reviews!K204</f>
        <v>0</v>
      </c>
      <c r="C204" s="48">
        <f>Reviews!L204</f>
        <v>0</v>
      </c>
      <c r="D204" s="48">
        <f>Reviews!M204</f>
        <v>0</v>
      </c>
      <c r="E204" s="48">
        <f>Reviews!N204</f>
        <v>0</v>
      </c>
      <c r="F204" s="48">
        <f>Reviews!O204</f>
        <v>0</v>
      </c>
      <c r="G204" s="48">
        <f>Reviews!P204</f>
        <v>1</v>
      </c>
      <c r="H204" s="48">
        <f>Reviews!Q204</f>
        <v>0</v>
      </c>
      <c r="I204" s="48">
        <f>Reviews!R204</f>
        <v>1</v>
      </c>
      <c r="J204" s="48">
        <f>Reviews!S204</f>
        <v>0</v>
      </c>
      <c r="L204" s="105">
        <f t="shared" si="9"/>
        <v>0</v>
      </c>
      <c r="M204" s="105">
        <f t="shared" si="10"/>
        <v>1</v>
      </c>
      <c r="N204" s="105">
        <f t="shared" si="11"/>
        <v>1</v>
      </c>
    </row>
    <row r="205" spans="1:14" x14ac:dyDescent="0.25">
      <c r="A205" s="48" t="str">
        <f>Reviews!J205</f>
        <v xml:space="preserve"> </v>
      </c>
      <c r="B205" s="48">
        <f>Reviews!K205</f>
        <v>0</v>
      </c>
      <c r="C205" s="48">
        <f>Reviews!L205</f>
        <v>1</v>
      </c>
      <c r="D205" s="48">
        <f>Reviews!M205</f>
        <v>0</v>
      </c>
      <c r="E205" s="48">
        <f>Reviews!N205</f>
        <v>0</v>
      </c>
      <c r="F205" s="48">
        <f>Reviews!O205</f>
        <v>0</v>
      </c>
      <c r="G205" s="48">
        <f>Reviews!P205</f>
        <v>1</v>
      </c>
      <c r="H205" s="48">
        <f>Reviews!Q205</f>
        <v>0</v>
      </c>
      <c r="I205" s="48">
        <f>Reviews!R205</f>
        <v>0</v>
      </c>
      <c r="J205" s="48">
        <f>Reviews!S205</f>
        <v>1</v>
      </c>
      <c r="L205" s="105">
        <f t="shared" si="9"/>
        <v>1</v>
      </c>
      <c r="M205" s="105">
        <f t="shared" si="10"/>
        <v>0</v>
      </c>
      <c r="N205" s="105">
        <f t="shared" si="11"/>
        <v>1</v>
      </c>
    </row>
    <row r="206" spans="1:14" x14ac:dyDescent="0.25">
      <c r="A206" s="48" t="str">
        <f>Reviews!J206</f>
        <v xml:space="preserve"> </v>
      </c>
      <c r="B206" s="48">
        <f>Reviews!K206</f>
        <v>0</v>
      </c>
      <c r="C206" s="48">
        <f>Reviews!L206</f>
        <v>0</v>
      </c>
      <c r="D206" s="48">
        <f>Reviews!M206</f>
        <v>1</v>
      </c>
      <c r="E206" s="48">
        <f>Reviews!N206</f>
        <v>0</v>
      </c>
      <c r="F206" s="48">
        <f>Reviews!O206</f>
        <v>0</v>
      </c>
      <c r="G206" s="48">
        <f>Reviews!P206</f>
        <v>1</v>
      </c>
      <c r="H206" s="48">
        <f>Reviews!Q206</f>
        <v>0</v>
      </c>
      <c r="I206" s="48">
        <f>Reviews!R206</f>
        <v>0</v>
      </c>
      <c r="J206" s="48">
        <f>Reviews!S206</f>
        <v>1</v>
      </c>
      <c r="L206" s="105">
        <f t="shared" si="9"/>
        <v>1</v>
      </c>
      <c r="M206" s="105">
        <f t="shared" si="10"/>
        <v>0</v>
      </c>
      <c r="N206" s="105">
        <f t="shared" si="11"/>
        <v>1</v>
      </c>
    </row>
    <row r="207" spans="1:14" x14ac:dyDescent="0.25">
      <c r="A207" s="48" t="str">
        <f>Reviews!J207</f>
        <v xml:space="preserve"> </v>
      </c>
      <c r="B207" s="48">
        <f>Reviews!K207</f>
        <v>0</v>
      </c>
      <c r="C207" s="48">
        <f>Reviews!L207</f>
        <v>1</v>
      </c>
      <c r="D207" s="48">
        <f>Reviews!M207</f>
        <v>0</v>
      </c>
      <c r="E207" s="48">
        <f>Reviews!N207</f>
        <v>0</v>
      </c>
      <c r="F207" s="48">
        <f>Reviews!O207</f>
        <v>0</v>
      </c>
      <c r="G207" s="48">
        <f>Reviews!P207</f>
        <v>1</v>
      </c>
      <c r="H207" s="48">
        <f>Reviews!Q207</f>
        <v>0</v>
      </c>
      <c r="I207" s="48">
        <f>Reviews!R207</f>
        <v>0</v>
      </c>
      <c r="J207" s="48">
        <f>Reviews!S207</f>
        <v>1</v>
      </c>
      <c r="L207" s="105">
        <f t="shared" si="9"/>
        <v>1</v>
      </c>
      <c r="M207" s="105">
        <f t="shared" si="10"/>
        <v>0</v>
      </c>
      <c r="N207" s="105">
        <f t="shared" si="11"/>
        <v>1</v>
      </c>
    </row>
    <row r="208" spans="1:14" x14ac:dyDescent="0.25">
      <c r="A208" s="48" t="str">
        <f>Reviews!J208</f>
        <v xml:space="preserve"> </v>
      </c>
      <c r="B208" s="48">
        <f>Reviews!K208</f>
        <v>1</v>
      </c>
      <c r="C208" s="48">
        <f>Reviews!L208</f>
        <v>0</v>
      </c>
      <c r="D208" s="48">
        <f>Reviews!M208</f>
        <v>0</v>
      </c>
      <c r="E208" s="48">
        <f>Reviews!N208</f>
        <v>0</v>
      </c>
      <c r="F208" s="48">
        <f>Reviews!O208</f>
        <v>0</v>
      </c>
      <c r="G208" s="48">
        <f>Reviews!P208</f>
        <v>1</v>
      </c>
      <c r="H208" s="48">
        <f>Reviews!Q208</f>
        <v>0</v>
      </c>
      <c r="I208" s="48">
        <f>Reviews!R208</f>
        <v>0</v>
      </c>
      <c r="J208" s="48">
        <f>Reviews!S208</f>
        <v>1</v>
      </c>
      <c r="L208" s="105">
        <f t="shared" si="9"/>
        <v>0</v>
      </c>
      <c r="M208" s="105">
        <f t="shared" si="10"/>
        <v>1</v>
      </c>
      <c r="N208" s="105">
        <f t="shared" si="11"/>
        <v>1</v>
      </c>
    </row>
    <row r="209" spans="1:14" x14ac:dyDescent="0.25">
      <c r="A209" s="48" t="str">
        <f>Reviews!J209</f>
        <v xml:space="preserve"> </v>
      </c>
      <c r="B209" s="48">
        <f>Reviews!K209</f>
        <v>0</v>
      </c>
      <c r="C209" s="48">
        <f>Reviews!L209</f>
        <v>0</v>
      </c>
      <c r="D209" s="48">
        <f>Reviews!M209</f>
        <v>1</v>
      </c>
      <c r="E209" s="48">
        <f>Reviews!N209</f>
        <v>0</v>
      </c>
      <c r="F209" s="48">
        <f>Reviews!O209</f>
        <v>1</v>
      </c>
      <c r="G209" s="48">
        <f>Reviews!P209</f>
        <v>0</v>
      </c>
      <c r="H209" s="48">
        <f>Reviews!Q209</f>
        <v>0</v>
      </c>
      <c r="I209" s="48">
        <f>Reviews!R209</f>
        <v>0</v>
      </c>
      <c r="J209" s="48">
        <f>Reviews!S209</f>
        <v>1</v>
      </c>
      <c r="L209" s="105">
        <f t="shared" si="9"/>
        <v>1</v>
      </c>
      <c r="M209" s="105">
        <f t="shared" si="10"/>
        <v>0</v>
      </c>
      <c r="N209" s="105">
        <f t="shared" si="11"/>
        <v>1</v>
      </c>
    </row>
    <row r="210" spans="1:14" x14ac:dyDescent="0.25">
      <c r="A210" s="48" t="str">
        <f>Reviews!J210</f>
        <v xml:space="preserve"> </v>
      </c>
      <c r="B210" s="48">
        <f>Reviews!K210</f>
        <v>1</v>
      </c>
      <c r="C210" s="48">
        <f>Reviews!L210</f>
        <v>1</v>
      </c>
      <c r="D210" s="48">
        <f>Reviews!M210</f>
        <v>0</v>
      </c>
      <c r="E210" s="48">
        <f>Reviews!N210</f>
        <v>0</v>
      </c>
      <c r="F210" s="48">
        <f>Reviews!O210</f>
        <v>0</v>
      </c>
      <c r="G210" s="48">
        <f>Reviews!P210</f>
        <v>1</v>
      </c>
      <c r="H210" s="48">
        <f>Reviews!Q210</f>
        <v>0</v>
      </c>
      <c r="I210" s="48">
        <f>Reviews!R210</f>
        <v>0</v>
      </c>
      <c r="J210" s="48">
        <f>Reviews!S210</f>
        <v>1</v>
      </c>
      <c r="L210" s="105">
        <f t="shared" si="9"/>
        <v>0</v>
      </c>
      <c r="M210" s="105">
        <f t="shared" si="10"/>
        <v>0</v>
      </c>
      <c r="N210" s="105">
        <f t="shared" si="11"/>
        <v>1</v>
      </c>
    </row>
    <row r="211" spans="1:14" x14ac:dyDescent="0.25">
      <c r="A211" s="48">
        <f>Reviews!J211</f>
        <v>1</v>
      </c>
      <c r="B211" s="48">
        <f>Reviews!K211</f>
        <v>0</v>
      </c>
      <c r="C211" s="48">
        <f>Reviews!L211</f>
        <v>0</v>
      </c>
      <c r="D211" s="48">
        <f>Reviews!M211</f>
        <v>0</v>
      </c>
      <c r="E211" s="48">
        <f>Reviews!N211</f>
        <v>0</v>
      </c>
      <c r="F211" s="48">
        <f>Reviews!O211</f>
        <v>0</v>
      </c>
      <c r="G211" s="48">
        <f>Reviews!P211</f>
        <v>0</v>
      </c>
      <c r="H211" s="48">
        <f>Reviews!Q211</f>
        <v>1</v>
      </c>
      <c r="I211" s="48">
        <f>Reviews!R211</f>
        <v>0</v>
      </c>
      <c r="J211" s="48">
        <f>Reviews!S211</f>
        <v>1</v>
      </c>
      <c r="L211" s="105">
        <f t="shared" si="9"/>
        <v>0</v>
      </c>
      <c r="M211" s="105">
        <f t="shared" si="10"/>
        <v>1</v>
      </c>
      <c r="N211" s="105">
        <f t="shared" si="11"/>
        <v>1</v>
      </c>
    </row>
    <row r="212" spans="1:14" x14ac:dyDescent="0.25">
      <c r="A212" s="48" t="str">
        <f>Reviews!J212</f>
        <v xml:space="preserve"> </v>
      </c>
      <c r="B212" s="48">
        <f>Reviews!K212</f>
        <v>1</v>
      </c>
      <c r="C212" s="48">
        <f>Reviews!L212</f>
        <v>1</v>
      </c>
      <c r="D212" s="48">
        <f>Reviews!M212</f>
        <v>0</v>
      </c>
      <c r="E212" s="48">
        <f>Reviews!N212</f>
        <v>0</v>
      </c>
      <c r="F212" s="48">
        <f>Reviews!O212</f>
        <v>0</v>
      </c>
      <c r="G212" s="48">
        <f>Reviews!P212</f>
        <v>1</v>
      </c>
      <c r="H212" s="48">
        <f>Reviews!Q212</f>
        <v>0</v>
      </c>
      <c r="I212" s="48">
        <f>Reviews!R212</f>
        <v>0</v>
      </c>
      <c r="J212" s="48">
        <f>Reviews!S212</f>
        <v>1</v>
      </c>
      <c r="L212" s="105">
        <f t="shared" si="9"/>
        <v>0</v>
      </c>
      <c r="M212" s="105">
        <f t="shared" si="10"/>
        <v>0</v>
      </c>
      <c r="N212" s="105">
        <f t="shared" si="11"/>
        <v>1</v>
      </c>
    </row>
    <row r="213" spans="1:14" x14ac:dyDescent="0.25">
      <c r="A213" s="48">
        <f>Reviews!J213</f>
        <v>1</v>
      </c>
      <c r="B213" s="48">
        <f>Reviews!K213</f>
        <v>0</v>
      </c>
      <c r="C213" s="48">
        <f>Reviews!L213</f>
        <v>0</v>
      </c>
      <c r="D213" s="48">
        <f>Reviews!M213</f>
        <v>0</v>
      </c>
      <c r="E213" s="48">
        <f>Reviews!N213</f>
        <v>0</v>
      </c>
      <c r="F213" s="48">
        <f>Reviews!O213</f>
        <v>0</v>
      </c>
      <c r="G213" s="48">
        <f>Reviews!P213</f>
        <v>1</v>
      </c>
      <c r="H213" s="48">
        <f>Reviews!Q213</f>
        <v>0</v>
      </c>
      <c r="I213" s="48">
        <f>Reviews!R213</f>
        <v>0</v>
      </c>
      <c r="J213" s="48">
        <f>Reviews!S213</f>
        <v>1</v>
      </c>
      <c r="L213" s="105">
        <f t="shared" si="9"/>
        <v>0</v>
      </c>
      <c r="M213" s="105">
        <f t="shared" si="10"/>
        <v>1</v>
      </c>
      <c r="N213" s="105">
        <f t="shared" si="11"/>
        <v>1</v>
      </c>
    </row>
    <row r="214" spans="1:14" x14ac:dyDescent="0.25">
      <c r="A214" s="48" t="str">
        <f>Reviews!J214</f>
        <v xml:space="preserve"> </v>
      </c>
      <c r="B214" s="48">
        <f>Reviews!K214</f>
        <v>1</v>
      </c>
      <c r="C214" s="48">
        <f>Reviews!L214</f>
        <v>1</v>
      </c>
      <c r="D214" s="48">
        <f>Reviews!M214</f>
        <v>0</v>
      </c>
      <c r="E214" s="48">
        <f>Reviews!N214</f>
        <v>0</v>
      </c>
      <c r="F214" s="48">
        <f>Reviews!O214</f>
        <v>0</v>
      </c>
      <c r="G214" s="48">
        <f>Reviews!P214</f>
        <v>1</v>
      </c>
      <c r="H214" s="48">
        <f>Reviews!Q214</f>
        <v>0</v>
      </c>
      <c r="I214" s="48">
        <f>Reviews!R214</f>
        <v>0</v>
      </c>
      <c r="J214" s="48">
        <f>Reviews!S214</f>
        <v>1</v>
      </c>
      <c r="L214" s="105">
        <f t="shared" si="9"/>
        <v>0</v>
      </c>
      <c r="M214" s="105">
        <f t="shared" si="10"/>
        <v>0</v>
      </c>
      <c r="N214" s="105">
        <f t="shared" si="11"/>
        <v>1</v>
      </c>
    </row>
    <row r="215" spans="1:14" x14ac:dyDescent="0.25">
      <c r="A215" s="48">
        <f>Reviews!J215</f>
        <v>0</v>
      </c>
      <c r="B215" s="48">
        <f>Reviews!K215</f>
        <v>1</v>
      </c>
      <c r="C215" s="48">
        <f>Reviews!L215</f>
        <v>0</v>
      </c>
      <c r="D215" s="48">
        <f>Reviews!M215</f>
        <v>0</v>
      </c>
      <c r="E215" s="48">
        <f>Reviews!N215</f>
        <v>0</v>
      </c>
      <c r="F215" s="48">
        <f>Reviews!O215</f>
        <v>0</v>
      </c>
      <c r="G215" s="48">
        <f>Reviews!P215</f>
        <v>1</v>
      </c>
      <c r="H215" s="48">
        <f>Reviews!Q215</f>
        <v>0</v>
      </c>
      <c r="I215" s="48">
        <f>Reviews!R215</f>
        <v>0</v>
      </c>
      <c r="J215" s="48">
        <f>Reviews!S215</f>
        <v>1</v>
      </c>
      <c r="L215" s="105">
        <f t="shared" si="9"/>
        <v>0</v>
      </c>
      <c r="M215" s="105">
        <f t="shared" si="10"/>
        <v>1</v>
      </c>
      <c r="N215" s="105">
        <f t="shared" si="11"/>
        <v>1</v>
      </c>
    </row>
    <row r="216" spans="1:14" x14ac:dyDescent="0.25">
      <c r="A216" s="48" t="str">
        <f>Reviews!J216</f>
        <v xml:space="preserve"> </v>
      </c>
      <c r="B216" s="48">
        <f>Reviews!K216</f>
        <v>1</v>
      </c>
      <c r="C216" s="48">
        <f>Reviews!L216</f>
        <v>1</v>
      </c>
      <c r="D216" s="48">
        <f>Reviews!M216</f>
        <v>0</v>
      </c>
      <c r="E216" s="48">
        <f>Reviews!N216</f>
        <v>0</v>
      </c>
      <c r="F216" s="48">
        <f>Reviews!O216</f>
        <v>0</v>
      </c>
      <c r="G216" s="48">
        <f>Reviews!P216</f>
        <v>1</v>
      </c>
      <c r="H216" s="48">
        <f>Reviews!Q216</f>
        <v>0</v>
      </c>
      <c r="I216" s="48">
        <f>Reviews!R216</f>
        <v>0</v>
      </c>
      <c r="J216" s="48">
        <f>Reviews!S216</f>
        <v>1</v>
      </c>
      <c r="L216" s="105">
        <f t="shared" si="9"/>
        <v>0</v>
      </c>
      <c r="M216" s="105">
        <f t="shared" si="10"/>
        <v>0</v>
      </c>
      <c r="N216" s="105">
        <f t="shared" si="11"/>
        <v>1</v>
      </c>
    </row>
    <row r="217" spans="1:14" x14ac:dyDescent="0.25">
      <c r="A217" s="48">
        <f>Reviews!J217</f>
        <v>1</v>
      </c>
      <c r="B217" s="48">
        <f>Reviews!K217</f>
        <v>0</v>
      </c>
      <c r="C217" s="48">
        <f>Reviews!L217</f>
        <v>0</v>
      </c>
      <c r="D217" s="48">
        <f>Reviews!M217</f>
        <v>0</v>
      </c>
      <c r="E217" s="48">
        <f>Reviews!N217</f>
        <v>0</v>
      </c>
      <c r="F217" s="48">
        <f>Reviews!O217</f>
        <v>0</v>
      </c>
      <c r="G217" s="48">
        <f>Reviews!P217</f>
        <v>1</v>
      </c>
      <c r="H217" s="48">
        <f>Reviews!Q217</f>
        <v>0</v>
      </c>
      <c r="I217" s="48">
        <f>Reviews!R217</f>
        <v>0</v>
      </c>
      <c r="J217" s="48">
        <f>Reviews!S217</f>
        <v>1</v>
      </c>
      <c r="L217" s="105">
        <f t="shared" si="9"/>
        <v>0</v>
      </c>
      <c r="M217" s="105">
        <f t="shared" si="10"/>
        <v>1</v>
      </c>
      <c r="N217" s="105">
        <f t="shared" si="11"/>
        <v>1</v>
      </c>
    </row>
    <row r="218" spans="1:14" x14ac:dyDescent="0.25">
      <c r="A218" s="48">
        <f>Reviews!J218</f>
        <v>1</v>
      </c>
      <c r="B218" s="48">
        <f>Reviews!K218</f>
        <v>0</v>
      </c>
      <c r="C218" s="48">
        <f>Reviews!L218</f>
        <v>0</v>
      </c>
      <c r="D218" s="48">
        <f>Reviews!M218</f>
        <v>0</v>
      </c>
      <c r="E218" s="48">
        <f>Reviews!N218</f>
        <v>0</v>
      </c>
      <c r="F218" s="48">
        <f>Reviews!O218</f>
        <v>0</v>
      </c>
      <c r="G218" s="48">
        <f>Reviews!P218</f>
        <v>1</v>
      </c>
      <c r="H218" s="48">
        <f>Reviews!Q218</f>
        <v>0</v>
      </c>
      <c r="I218" s="48">
        <f>Reviews!R218</f>
        <v>0</v>
      </c>
      <c r="J218" s="48">
        <f>Reviews!S218</f>
        <v>1</v>
      </c>
      <c r="L218" s="105">
        <f t="shared" si="9"/>
        <v>0</v>
      </c>
      <c r="M218" s="105">
        <f t="shared" si="10"/>
        <v>1</v>
      </c>
      <c r="N218" s="105">
        <f t="shared" si="11"/>
        <v>1</v>
      </c>
    </row>
    <row r="219" spans="1:14" x14ac:dyDescent="0.25">
      <c r="A219" s="48" t="str">
        <f>Reviews!J219</f>
        <v xml:space="preserve"> </v>
      </c>
      <c r="B219" s="48">
        <f>Reviews!K219</f>
        <v>1</v>
      </c>
      <c r="C219" s="48">
        <f>Reviews!L219</f>
        <v>0</v>
      </c>
      <c r="D219" s="48">
        <f>Reviews!M219</f>
        <v>0</v>
      </c>
      <c r="E219" s="48">
        <f>Reviews!N219</f>
        <v>0</v>
      </c>
      <c r="F219" s="48">
        <f>Reviews!O219</f>
        <v>0</v>
      </c>
      <c r="G219" s="48">
        <f>Reviews!P219</f>
        <v>0</v>
      </c>
      <c r="H219" s="48">
        <f>Reviews!Q219</f>
        <v>1</v>
      </c>
      <c r="I219" s="48">
        <f>Reviews!R219</f>
        <v>0</v>
      </c>
      <c r="J219" s="48">
        <f>Reviews!S219</f>
        <v>1</v>
      </c>
      <c r="L219" s="105">
        <f t="shared" si="9"/>
        <v>0</v>
      </c>
      <c r="M219" s="105">
        <f t="shared" si="10"/>
        <v>1</v>
      </c>
      <c r="N219" s="105">
        <f t="shared" si="11"/>
        <v>1</v>
      </c>
    </row>
    <row r="220" spans="1:14" x14ac:dyDescent="0.25">
      <c r="A220" s="48" t="str">
        <f>Reviews!J220</f>
        <v xml:space="preserve"> </v>
      </c>
      <c r="B220" s="48">
        <f>Reviews!K220</f>
        <v>1</v>
      </c>
      <c r="C220" s="48">
        <f>Reviews!L220</f>
        <v>0</v>
      </c>
      <c r="D220" s="48">
        <f>Reviews!M220</f>
        <v>0</v>
      </c>
      <c r="E220" s="48">
        <f>Reviews!N220</f>
        <v>0</v>
      </c>
      <c r="F220" s="48">
        <f>Reviews!O220</f>
        <v>0</v>
      </c>
      <c r="G220" s="48">
        <f>Reviews!P220</f>
        <v>0</v>
      </c>
      <c r="H220" s="48">
        <f>Reviews!Q220</f>
        <v>1</v>
      </c>
      <c r="I220" s="48">
        <f>Reviews!R220</f>
        <v>0</v>
      </c>
      <c r="J220" s="48">
        <f>Reviews!S220</f>
        <v>1</v>
      </c>
      <c r="L220" s="105">
        <f t="shared" si="9"/>
        <v>0</v>
      </c>
      <c r="M220" s="105">
        <f t="shared" si="10"/>
        <v>1</v>
      </c>
      <c r="N220" s="105">
        <f t="shared" si="11"/>
        <v>1</v>
      </c>
    </row>
    <row r="221" spans="1:14" x14ac:dyDescent="0.25">
      <c r="A221" s="48" t="str">
        <f>Reviews!J221</f>
        <v xml:space="preserve"> </v>
      </c>
      <c r="B221" s="48">
        <f>Reviews!K221</f>
        <v>1</v>
      </c>
      <c r="C221" s="48">
        <f>Reviews!L221</f>
        <v>1</v>
      </c>
      <c r="D221" s="48">
        <f>Reviews!M221</f>
        <v>0</v>
      </c>
      <c r="E221" s="48">
        <f>Reviews!N221</f>
        <v>0</v>
      </c>
      <c r="F221" s="48">
        <f>Reviews!O221</f>
        <v>0</v>
      </c>
      <c r="G221" s="48">
        <f>Reviews!P221</f>
        <v>1</v>
      </c>
      <c r="H221" s="48">
        <f>Reviews!Q221</f>
        <v>0</v>
      </c>
      <c r="I221" s="48">
        <f>Reviews!R221</f>
        <v>0</v>
      </c>
      <c r="J221" s="48">
        <f>Reviews!S221</f>
        <v>1</v>
      </c>
      <c r="L221" s="105">
        <f t="shared" si="9"/>
        <v>0</v>
      </c>
      <c r="M221" s="105">
        <f t="shared" si="10"/>
        <v>0</v>
      </c>
      <c r="N221" s="105">
        <f t="shared" si="11"/>
        <v>1</v>
      </c>
    </row>
    <row r="222" spans="1:14" x14ac:dyDescent="0.25">
      <c r="A222" s="48" t="str">
        <f>Reviews!J222</f>
        <v xml:space="preserve"> </v>
      </c>
      <c r="B222" s="48">
        <f>Reviews!K222</f>
        <v>0</v>
      </c>
      <c r="C222" s="48">
        <f>Reviews!L222</f>
        <v>0</v>
      </c>
      <c r="D222" s="48">
        <f>Reviews!M222</f>
        <v>0</v>
      </c>
      <c r="E222" s="48">
        <f>Reviews!N222</f>
        <v>1</v>
      </c>
      <c r="F222" s="48">
        <f>Reviews!O222</f>
        <v>0</v>
      </c>
      <c r="G222" s="48">
        <f>Reviews!P222</f>
        <v>1</v>
      </c>
      <c r="H222" s="48">
        <f>Reviews!Q222</f>
        <v>0</v>
      </c>
      <c r="I222" s="48">
        <f>Reviews!R222</f>
        <v>0</v>
      </c>
      <c r="J222" s="48">
        <f>Reviews!S222</f>
        <v>1</v>
      </c>
      <c r="L222" s="105">
        <f t="shared" si="9"/>
        <v>1</v>
      </c>
      <c r="M222" s="105">
        <f t="shared" si="10"/>
        <v>0</v>
      </c>
      <c r="N222" s="105">
        <f t="shared" si="11"/>
        <v>1</v>
      </c>
    </row>
    <row r="223" spans="1:14" x14ac:dyDescent="0.25">
      <c r="A223" s="48">
        <f>Reviews!J223</f>
        <v>1</v>
      </c>
      <c r="B223" s="48">
        <f>Reviews!K223</f>
        <v>0</v>
      </c>
      <c r="C223" s="48">
        <f>Reviews!L223</f>
        <v>0</v>
      </c>
      <c r="D223" s="48">
        <f>Reviews!M223</f>
        <v>0</v>
      </c>
      <c r="E223" s="48">
        <f>Reviews!N223</f>
        <v>0</v>
      </c>
      <c r="F223" s="48">
        <f>Reviews!O223</f>
        <v>0</v>
      </c>
      <c r="G223" s="48">
        <f>Reviews!P223</f>
        <v>1</v>
      </c>
      <c r="H223" s="48">
        <f>Reviews!Q223</f>
        <v>0</v>
      </c>
      <c r="I223" s="48">
        <f>Reviews!R223</f>
        <v>0</v>
      </c>
      <c r="J223" s="48">
        <f>Reviews!S223</f>
        <v>1</v>
      </c>
      <c r="L223" s="105">
        <f t="shared" si="9"/>
        <v>0</v>
      </c>
      <c r="M223" s="105">
        <f t="shared" si="10"/>
        <v>1</v>
      </c>
      <c r="N223" s="105">
        <f t="shared" si="11"/>
        <v>1</v>
      </c>
    </row>
    <row r="224" spans="1:14" x14ac:dyDescent="0.25">
      <c r="A224" s="48" t="str">
        <f>Reviews!J224</f>
        <v xml:space="preserve">  </v>
      </c>
      <c r="B224" s="48">
        <f>Reviews!K224</f>
        <v>1</v>
      </c>
      <c r="C224" s="48">
        <f>Reviews!L224</f>
        <v>0</v>
      </c>
      <c r="D224" s="48">
        <f>Reviews!M224</f>
        <v>0</v>
      </c>
      <c r="E224" s="48">
        <f>Reviews!N224</f>
        <v>1</v>
      </c>
      <c r="F224" s="48">
        <f>Reviews!O224</f>
        <v>0</v>
      </c>
      <c r="G224" s="48">
        <f>Reviews!P224</f>
        <v>0</v>
      </c>
      <c r="H224" s="48">
        <f>Reviews!Q224</f>
        <v>1</v>
      </c>
      <c r="I224" s="48">
        <f>Reviews!R224</f>
        <v>0</v>
      </c>
      <c r="J224" s="48">
        <f>Reviews!S224</f>
        <v>1</v>
      </c>
      <c r="L224" s="105">
        <f t="shared" si="9"/>
        <v>0</v>
      </c>
      <c r="M224" s="105">
        <f t="shared" si="10"/>
        <v>0</v>
      </c>
      <c r="N224" s="105">
        <f t="shared" si="11"/>
        <v>1</v>
      </c>
    </row>
    <row r="225" spans="1:14" x14ac:dyDescent="0.25">
      <c r="A225" s="48" t="str">
        <f>Reviews!J225</f>
        <v xml:space="preserve"> </v>
      </c>
      <c r="B225" s="48">
        <f>Reviews!K225</f>
        <v>0</v>
      </c>
      <c r="C225" s="48">
        <f>Reviews!L225</f>
        <v>0</v>
      </c>
      <c r="D225" s="48">
        <f>Reviews!M225</f>
        <v>0</v>
      </c>
      <c r="E225" s="48">
        <f>Reviews!N225</f>
        <v>1</v>
      </c>
      <c r="F225" s="48">
        <f>Reviews!O225</f>
        <v>0</v>
      </c>
      <c r="G225" s="48">
        <f>Reviews!P225</f>
        <v>0</v>
      </c>
      <c r="H225" s="48">
        <f>Reviews!Q225</f>
        <v>1</v>
      </c>
      <c r="I225" s="48">
        <f>Reviews!R225</f>
        <v>0</v>
      </c>
      <c r="J225" s="48">
        <f>Reviews!S225</f>
        <v>1</v>
      </c>
      <c r="L225" s="105">
        <f t="shared" si="9"/>
        <v>1</v>
      </c>
      <c r="M225" s="105">
        <f t="shared" si="10"/>
        <v>0</v>
      </c>
      <c r="N225" s="105">
        <f t="shared" si="11"/>
        <v>1</v>
      </c>
    </row>
    <row r="226" spans="1:14" x14ac:dyDescent="0.25">
      <c r="A226" s="48">
        <f>Reviews!J226</f>
        <v>1</v>
      </c>
      <c r="B226" s="48">
        <f>Reviews!K226</f>
        <v>0</v>
      </c>
      <c r="C226" s="48">
        <f>Reviews!L226</f>
        <v>0</v>
      </c>
      <c r="D226" s="48">
        <f>Reviews!M226</f>
        <v>0</v>
      </c>
      <c r="E226" s="48">
        <f>Reviews!N226</f>
        <v>0</v>
      </c>
      <c r="F226" s="48">
        <f>Reviews!O226</f>
        <v>0</v>
      </c>
      <c r="G226" s="48">
        <f>Reviews!P226</f>
        <v>1</v>
      </c>
      <c r="H226" s="48">
        <f>Reviews!Q226</f>
        <v>0</v>
      </c>
      <c r="I226" s="48">
        <f>Reviews!R226</f>
        <v>0</v>
      </c>
      <c r="J226" s="48">
        <f>Reviews!S226</f>
        <v>1</v>
      </c>
      <c r="L226" s="105">
        <f t="shared" si="9"/>
        <v>0</v>
      </c>
      <c r="M226" s="105">
        <f t="shared" si="10"/>
        <v>1</v>
      </c>
      <c r="N226" s="105">
        <f t="shared" si="11"/>
        <v>1</v>
      </c>
    </row>
    <row r="227" spans="1:14" x14ac:dyDescent="0.25">
      <c r="A227" s="48" t="str">
        <f>Reviews!J227</f>
        <v xml:space="preserve"> </v>
      </c>
      <c r="B227" s="48">
        <f>Reviews!K227</f>
        <v>1</v>
      </c>
      <c r="C227" s="48">
        <f>Reviews!L227</f>
        <v>1</v>
      </c>
      <c r="D227" s="48">
        <f>Reviews!M227</f>
        <v>0</v>
      </c>
      <c r="E227" s="48">
        <f>Reviews!N227</f>
        <v>0</v>
      </c>
      <c r="F227" s="48">
        <f>Reviews!O227</f>
        <v>0</v>
      </c>
      <c r="G227" s="48">
        <f>Reviews!P227</f>
        <v>0</v>
      </c>
      <c r="H227" s="48">
        <f>Reviews!Q227</f>
        <v>1</v>
      </c>
      <c r="I227" s="48">
        <f>Reviews!R227</f>
        <v>0</v>
      </c>
      <c r="J227" s="48">
        <f>Reviews!S227</f>
        <v>1</v>
      </c>
      <c r="L227" s="105">
        <f t="shared" si="9"/>
        <v>0</v>
      </c>
      <c r="M227" s="105">
        <f t="shared" si="10"/>
        <v>0</v>
      </c>
      <c r="N227" s="105">
        <f t="shared" si="11"/>
        <v>1</v>
      </c>
    </row>
    <row r="228" spans="1:14" x14ac:dyDescent="0.25">
      <c r="A228" s="48">
        <f>Reviews!J228</f>
        <v>1</v>
      </c>
      <c r="B228" s="48">
        <f>Reviews!K228</f>
        <v>0</v>
      </c>
      <c r="C228" s="48">
        <f>Reviews!L228</f>
        <v>0</v>
      </c>
      <c r="D228" s="48">
        <f>Reviews!M228</f>
        <v>0</v>
      </c>
      <c r="E228" s="48">
        <f>Reviews!N228</f>
        <v>1</v>
      </c>
      <c r="F228" s="48">
        <f>Reviews!O228</f>
        <v>0</v>
      </c>
      <c r="G228" s="48">
        <f>Reviews!P228</f>
        <v>1</v>
      </c>
      <c r="H228" s="48">
        <f>Reviews!Q228</f>
        <v>0</v>
      </c>
      <c r="I228" s="48">
        <f>Reviews!R228</f>
        <v>0</v>
      </c>
      <c r="J228" s="48">
        <f>Reviews!S228</f>
        <v>1</v>
      </c>
      <c r="L228" s="105">
        <f t="shared" si="9"/>
        <v>0</v>
      </c>
      <c r="M228" s="105">
        <f t="shared" si="10"/>
        <v>0</v>
      </c>
      <c r="N228" s="105">
        <f t="shared" si="11"/>
        <v>1</v>
      </c>
    </row>
    <row r="229" spans="1:14" x14ac:dyDescent="0.25">
      <c r="A229" s="48" t="str">
        <f>Reviews!J229</f>
        <v xml:space="preserve"> </v>
      </c>
      <c r="B229" s="48">
        <f>Reviews!K229</f>
        <v>1</v>
      </c>
      <c r="C229" s="48">
        <f>Reviews!L229</f>
        <v>0</v>
      </c>
      <c r="D229" s="48">
        <f>Reviews!M229</f>
        <v>1</v>
      </c>
      <c r="E229" s="48">
        <f>Reviews!N229</f>
        <v>0</v>
      </c>
      <c r="F229" s="48">
        <f>Reviews!O229</f>
        <v>0</v>
      </c>
      <c r="G229" s="48">
        <f>Reviews!P229</f>
        <v>0</v>
      </c>
      <c r="H229" s="48">
        <f>Reviews!Q229</f>
        <v>1</v>
      </c>
      <c r="I229" s="48">
        <f>Reviews!R229</f>
        <v>0</v>
      </c>
      <c r="J229" s="48">
        <f>Reviews!S229</f>
        <v>1</v>
      </c>
      <c r="L229" s="105">
        <f t="shared" si="9"/>
        <v>0</v>
      </c>
      <c r="M229" s="105">
        <f t="shared" si="10"/>
        <v>0</v>
      </c>
      <c r="N229" s="105">
        <f t="shared" si="11"/>
        <v>1</v>
      </c>
    </row>
    <row r="230" spans="1:14" x14ac:dyDescent="0.25">
      <c r="A230" s="48">
        <f>Reviews!J230</f>
        <v>1</v>
      </c>
      <c r="B230" s="48">
        <f>Reviews!K230</f>
        <v>0</v>
      </c>
      <c r="C230" s="48">
        <f>Reviews!L230</f>
        <v>0</v>
      </c>
      <c r="D230" s="48">
        <f>Reviews!M230</f>
        <v>0</v>
      </c>
      <c r="E230" s="48">
        <f>Reviews!N230</f>
        <v>0</v>
      </c>
      <c r="F230" s="48">
        <f>Reviews!O230</f>
        <v>0</v>
      </c>
      <c r="G230" s="48">
        <f>Reviews!P230</f>
        <v>0</v>
      </c>
      <c r="H230" s="48">
        <f>Reviews!Q230</f>
        <v>1</v>
      </c>
      <c r="I230" s="48">
        <f>Reviews!R230</f>
        <v>0</v>
      </c>
      <c r="J230" s="48">
        <f>Reviews!S230</f>
        <v>1</v>
      </c>
      <c r="L230" s="105">
        <f t="shared" si="9"/>
        <v>0</v>
      </c>
      <c r="M230" s="105">
        <f t="shared" si="10"/>
        <v>1</v>
      </c>
      <c r="N230" s="105">
        <f t="shared" si="11"/>
        <v>1</v>
      </c>
    </row>
    <row r="231" spans="1:14" x14ac:dyDescent="0.25">
      <c r="A231" s="48">
        <f>Reviews!J231</f>
        <v>1</v>
      </c>
      <c r="B231" s="48" t="str">
        <f>Reviews!K231</f>
        <v xml:space="preserve"> </v>
      </c>
      <c r="C231" s="48" t="str">
        <f>Reviews!L231</f>
        <v xml:space="preserve"> </v>
      </c>
      <c r="D231" s="48">
        <f>Reviews!M231</f>
        <v>0</v>
      </c>
      <c r="E231" s="48" t="str">
        <f>Reviews!N231</f>
        <v xml:space="preserve"> </v>
      </c>
      <c r="F231" s="48" t="str">
        <f>Reviews!O231</f>
        <v xml:space="preserve"> </v>
      </c>
      <c r="G231" s="48">
        <f>Reviews!P231</f>
        <v>1</v>
      </c>
      <c r="H231" s="48">
        <f>Reviews!Q231</f>
        <v>0</v>
      </c>
      <c r="I231" s="48" t="str">
        <f>Reviews!R231</f>
        <v xml:space="preserve"> </v>
      </c>
      <c r="J231" s="48">
        <f>Reviews!S231</f>
        <v>1</v>
      </c>
      <c r="L231" s="105">
        <f t="shared" si="9"/>
        <v>0</v>
      </c>
      <c r="M231" s="105">
        <f t="shared" si="10"/>
        <v>1</v>
      </c>
      <c r="N231" s="105">
        <f t="shared" si="11"/>
        <v>1</v>
      </c>
    </row>
    <row r="232" spans="1:14" x14ac:dyDescent="0.25">
      <c r="A232" s="48">
        <f>Reviews!J232</f>
        <v>1</v>
      </c>
      <c r="B232" s="48">
        <f>Reviews!K232</f>
        <v>0</v>
      </c>
      <c r="C232" s="48">
        <f>Reviews!L232</f>
        <v>0</v>
      </c>
      <c r="D232" s="48">
        <f>Reviews!M232</f>
        <v>0</v>
      </c>
      <c r="E232" s="48">
        <f>Reviews!N232</f>
        <v>0</v>
      </c>
      <c r="F232" s="48">
        <f>Reviews!O232</f>
        <v>0</v>
      </c>
      <c r="G232" s="48">
        <f>Reviews!P232</f>
        <v>1</v>
      </c>
      <c r="H232" s="48">
        <f>Reviews!Q232</f>
        <v>0</v>
      </c>
      <c r="I232" s="48">
        <f>Reviews!R232</f>
        <v>1</v>
      </c>
      <c r="J232" s="48">
        <f>Reviews!S232</f>
        <v>0</v>
      </c>
      <c r="L232" s="105">
        <f t="shared" si="9"/>
        <v>0</v>
      </c>
      <c r="M232" s="105">
        <f t="shared" si="10"/>
        <v>1</v>
      </c>
      <c r="N232" s="105">
        <f t="shared" si="11"/>
        <v>1</v>
      </c>
    </row>
    <row r="233" spans="1:14" x14ac:dyDescent="0.25">
      <c r="A233" s="48" t="str">
        <f>Reviews!J233</f>
        <v xml:space="preserve"> </v>
      </c>
      <c r="B233" s="48">
        <f>Reviews!K233</f>
        <v>1</v>
      </c>
      <c r="C233" s="48">
        <f>Reviews!L233</f>
        <v>1</v>
      </c>
      <c r="D233" s="48">
        <f>Reviews!M233</f>
        <v>0</v>
      </c>
      <c r="E233" s="48">
        <f>Reviews!N233</f>
        <v>0</v>
      </c>
      <c r="F233" s="48">
        <f>Reviews!O233</f>
        <v>0</v>
      </c>
      <c r="G233" s="48">
        <f>Reviews!P233</f>
        <v>1</v>
      </c>
      <c r="H233" s="48">
        <f>Reviews!Q233</f>
        <v>0</v>
      </c>
      <c r="I233" s="48">
        <f>Reviews!R233</f>
        <v>0</v>
      </c>
      <c r="J233" s="48">
        <f>Reviews!S233</f>
        <v>1</v>
      </c>
      <c r="L233" s="105">
        <f t="shared" si="9"/>
        <v>0</v>
      </c>
      <c r="M233" s="105">
        <f t="shared" si="10"/>
        <v>0</v>
      </c>
      <c r="N233" s="105">
        <f t="shared" si="11"/>
        <v>1</v>
      </c>
    </row>
    <row r="234" spans="1:14" x14ac:dyDescent="0.25">
      <c r="A234" s="48" t="str">
        <f>Reviews!J234</f>
        <v xml:space="preserve"> </v>
      </c>
      <c r="B234" s="48">
        <f>Reviews!K234</f>
        <v>0</v>
      </c>
      <c r="C234" s="48">
        <f>Reviews!L234</f>
        <v>0</v>
      </c>
      <c r="D234" s="48">
        <f>Reviews!M234</f>
        <v>0</v>
      </c>
      <c r="E234" s="48">
        <f>Reviews!N234</f>
        <v>1</v>
      </c>
      <c r="F234" s="48">
        <f>Reviews!O234</f>
        <v>0</v>
      </c>
      <c r="G234" s="48">
        <f>Reviews!P234</f>
        <v>1</v>
      </c>
      <c r="H234" s="48">
        <f>Reviews!Q234</f>
        <v>0</v>
      </c>
      <c r="I234" s="48">
        <f>Reviews!R234</f>
        <v>0</v>
      </c>
      <c r="J234" s="48">
        <f>Reviews!S234</f>
        <v>1</v>
      </c>
      <c r="L234" s="105">
        <f t="shared" si="9"/>
        <v>1</v>
      </c>
      <c r="M234" s="105">
        <f t="shared" si="10"/>
        <v>0</v>
      </c>
      <c r="N234" s="105">
        <f t="shared" si="11"/>
        <v>1</v>
      </c>
    </row>
    <row r="235" spans="1:14" x14ac:dyDescent="0.25">
      <c r="A235" s="48" t="str">
        <f>Reviews!J235</f>
        <v xml:space="preserve"> </v>
      </c>
      <c r="B235" s="48">
        <f>Reviews!K235</f>
        <v>0</v>
      </c>
      <c r="C235" s="48">
        <f>Reviews!L235</f>
        <v>1</v>
      </c>
      <c r="D235" s="48">
        <f>Reviews!M235</f>
        <v>0</v>
      </c>
      <c r="E235" s="48">
        <f>Reviews!N235</f>
        <v>1</v>
      </c>
      <c r="F235" s="48">
        <f>Reviews!O235</f>
        <v>0</v>
      </c>
      <c r="G235" s="48">
        <f>Reviews!P235</f>
        <v>0</v>
      </c>
      <c r="H235" s="48">
        <f>Reviews!Q235</f>
        <v>1</v>
      </c>
      <c r="I235" s="48">
        <f>Reviews!R235</f>
        <v>0</v>
      </c>
      <c r="J235" s="48">
        <f>Reviews!S235</f>
        <v>1</v>
      </c>
      <c r="L235" s="105">
        <f t="shared" si="9"/>
        <v>1</v>
      </c>
      <c r="M235" s="105">
        <f t="shared" si="10"/>
        <v>0</v>
      </c>
      <c r="N235" s="105">
        <f t="shared" si="11"/>
        <v>1</v>
      </c>
    </row>
    <row r="236" spans="1:14" x14ac:dyDescent="0.25">
      <c r="A236" s="48" t="str">
        <f>Reviews!J236</f>
        <v xml:space="preserve"> </v>
      </c>
      <c r="B236" s="48">
        <f>Reviews!K236</f>
        <v>0</v>
      </c>
      <c r="C236" s="48">
        <f>Reviews!L236</f>
        <v>0</v>
      </c>
      <c r="D236" s="48">
        <f>Reviews!M236</f>
        <v>0</v>
      </c>
      <c r="E236" s="48">
        <f>Reviews!N236</f>
        <v>1</v>
      </c>
      <c r="F236" s="48">
        <f>Reviews!O236</f>
        <v>0</v>
      </c>
      <c r="G236" s="48">
        <f>Reviews!P236</f>
        <v>1</v>
      </c>
      <c r="H236" s="48">
        <f>Reviews!Q236</f>
        <v>0</v>
      </c>
      <c r="I236" s="48">
        <f>Reviews!R236</f>
        <v>0</v>
      </c>
      <c r="J236" s="48">
        <f>Reviews!S236</f>
        <v>1</v>
      </c>
      <c r="L236" s="105">
        <f t="shared" si="9"/>
        <v>1</v>
      </c>
      <c r="M236" s="105">
        <f t="shared" si="10"/>
        <v>0</v>
      </c>
      <c r="N236" s="105">
        <f t="shared" si="11"/>
        <v>1</v>
      </c>
    </row>
    <row r="237" spans="1:14" x14ac:dyDescent="0.25">
      <c r="A237" s="48" t="str">
        <f>Reviews!J237</f>
        <v xml:space="preserve"> </v>
      </c>
      <c r="B237" s="48">
        <f>Reviews!K237</f>
        <v>0</v>
      </c>
      <c r="C237" s="48">
        <f>Reviews!L237</f>
        <v>0</v>
      </c>
      <c r="D237" s="48">
        <f>Reviews!M237</f>
        <v>0</v>
      </c>
      <c r="E237" s="48">
        <f>Reviews!N237</f>
        <v>1</v>
      </c>
      <c r="F237" s="48">
        <f>Reviews!O237</f>
        <v>0</v>
      </c>
      <c r="G237" s="48">
        <f>Reviews!P237</f>
        <v>1</v>
      </c>
      <c r="H237" s="48">
        <f>Reviews!Q237</f>
        <v>0</v>
      </c>
      <c r="I237" s="48">
        <f>Reviews!R237</f>
        <v>0</v>
      </c>
      <c r="J237" s="48">
        <f>Reviews!S237</f>
        <v>1</v>
      </c>
      <c r="L237" s="105">
        <f t="shared" si="9"/>
        <v>1</v>
      </c>
      <c r="M237" s="105">
        <f t="shared" si="10"/>
        <v>0</v>
      </c>
      <c r="N237" s="105">
        <f t="shared" si="11"/>
        <v>1</v>
      </c>
    </row>
    <row r="238" spans="1:14" x14ac:dyDescent="0.25">
      <c r="A238" s="48" t="str">
        <f>Reviews!J238</f>
        <v xml:space="preserve"> </v>
      </c>
      <c r="B238" s="48">
        <f>Reviews!K238</f>
        <v>1</v>
      </c>
      <c r="C238" s="48">
        <f>Reviews!L238</f>
        <v>0</v>
      </c>
      <c r="D238" s="48">
        <f>Reviews!M238</f>
        <v>0</v>
      </c>
      <c r="E238" s="48">
        <f>Reviews!N238</f>
        <v>0</v>
      </c>
      <c r="F238" s="48">
        <f>Reviews!O238</f>
        <v>0</v>
      </c>
      <c r="G238" s="48">
        <f>Reviews!P238</f>
        <v>0</v>
      </c>
      <c r="H238" s="48">
        <f>Reviews!Q238</f>
        <v>1</v>
      </c>
      <c r="I238" s="48">
        <f>Reviews!R238</f>
        <v>0</v>
      </c>
      <c r="J238" s="48">
        <f>Reviews!S238</f>
        <v>1</v>
      </c>
      <c r="L238" s="105">
        <f t="shared" si="9"/>
        <v>0</v>
      </c>
      <c r="M238" s="105">
        <f t="shared" si="10"/>
        <v>1</v>
      </c>
      <c r="N238" s="105">
        <f t="shared" si="11"/>
        <v>1</v>
      </c>
    </row>
    <row r="239" spans="1:14" x14ac:dyDescent="0.25">
      <c r="A239" s="48" t="str">
        <f>Reviews!J239</f>
        <v xml:space="preserve"> </v>
      </c>
      <c r="B239" s="48">
        <f>Reviews!K239</f>
        <v>1</v>
      </c>
      <c r="C239" s="48">
        <f>Reviews!L239</f>
        <v>0</v>
      </c>
      <c r="D239" s="48">
        <f>Reviews!M239</f>
        <v>0</v>
      </c>
      <c r="E239" s="48">
        <f>Reviews!N239</f>
        <v>0</v>
      </c>
      <c r="F239" s="48">
        <f>Reviews!O239</f>
        <v>0</v>
      </c>
      <c r="G239" s="48">
        <f>Reviews!P239</f>
        <v>1</v>
      </c>
      <c r="H239" s="48">
        <f>Reviews!Q239</f>
        <v>0</v>
      </c>
      <c r="I239" s="48">
        <f>Reviews!R239</f>
        <v>0</v>
      </c>
      <c r="J239" s="48">
        <f>Reviews!S239</f>
        <v>1</v>
      </c>
      <c r="L239" s="105">
        <f t="shared" si="9"/>
        <v>0</v>
      </c>
      <c r="M239" s="105">
        <f t="shared" si="10"/>
        <v>1</v>
      </c>
      <c r="N239" s="105">
        <f t="shared" si="11"/>
        <v>1</v>
      </c>
    </row>
    <row r="240" spans="1:14" x14ac:dyDescent="0.25">
      <c r="A240" s="48">
        <f>Reviews!J240</f>
        <v>1</v>
      </c>
      <c r="B240" s="48">
        <f>Reviews!K240</f>
        <v>1</v>
      </c>
      <c r="C240" s="48">
        <f>Reviews!L240</f>
        <v>0</v>
      </c>
      <c r="D240" s="48">
        <f>Reviews!M240</f>
        <v>0</v>
      </c>
      <c r="E240" s="48">
        <f>Reviews!N240</f>
        <v>0</v>
      </c>
      <c r="F240" s="48">
        <f>Reviews!O240</f>
        <v>0</v>
      </c>
      <c r="G240" s="48">
        <f>Reviews!P240</f>
        <v>1</v>
      </c>
      <c r="H240" s="48">
        <f>Reviews!Q240</f>
        <v>0</v>
      </c>
      <c r="I240" s="48">
        <f>Reviews!R240</f>
        <v>0</v>
      </c>
      <c r="J240" s="48">
        <f>Reviews!S240</f>
        <v>1</v>
      </c>
      <c r="L240" s="105">
        <f t="shared" si="9"/>
        <v>0</v>
      </c>
      <c r="M240" s="105">
        <f t="shared" si="10"/>
        <v>1</v>
      </c>
      <c r="N240" s="105">
        <f t="shared" si="11"/>
        <v>1</v>
      </c>
    </row>
    <row r="241" spans="1:14" x14ac:dyDescent="0.25">
      <c r="A241" s="48">
        <f>Reviews!J241</f>
        <v>1</v>
      </c>
      <c r="B241" s="48">
        <f>Reviews!K241</f>
        <v>0</v>
      </c>
      <c r="C241" s="48">
        <f>Reviews!L241</f>
        <v>0</v>
      </c>
      <c r="D241" s="48">
        <f>Reviews!M241</f>
        <v>0</v>
      </c>
      <c r="E241" s="48">
        <f>Reviews!N241</f>
        <v>0</v>
      </c>
      <c r="F241" s="48">
        <f>Reviews!O241</f>
        <v>0</v>
      </c>
      <c r="G241" s="48">
        <f>Reviews!P241</f>
        <v>1</v>
      </c>
      <c r="H241" s="48">
        <f>Reviews!Q241</f>
        <v>0</v>
      </c>
      <c r="I241" s="48">
        <f>Reviews!R241</f>
        <v>0</v>
      </c>
      <c r="J241" s="48">
        <f>Reviews!S241</f>
        <v>1</v>
      </c>
      <c r="L241" s="105">
        <f t="shared" si="9"/>
        <v>0</v>
      </c>
      <c r="M241" s="105">
        <f t="shared" si="10"/>
        <v>1</v>
      </c>
      <c r="N241" s="105">
        <f t="shared" si="11"/>
        <v>1</v>
      </c>
    </row>
    <row r="242" spans="1:14" x14ac:dyDescent="0.25">
      <c r="A242" s="48">
        <f>Reviews!J242</f>
        <v>1</v>
      </c>
      <c r="B242" s="48">
        <f>Reviews!K242</f>
        <v>0</v>
      </c>
      <c r="C242" s="48">
        <f>Reviews!L242</f>
        <v>0</v>
      </c>
      <c r="D242" s="48">
        <f>Reviews!M242</f>
        <v>0</v>
      </c>
      <c r="E242" s="48">
        <f>Reviews!N242</f>
        <v>0</v>
      </c>
      <c r="F242" s="48">
        <f>Reviews!O242</f>
        <v>0</v>
      </c>
      <c r="G242" s="48">
        <f>Reviews!P242</f>
        <v>1</v>
      </c>
      <c r="H242" s="48">
        <f>Reviews!Q242</f>
        <v>0</v>
      </c>
      <c r="I242" s="48">
        <f>Reviews!R242</f>
        <v>0</v>
      </c>
      <c r="J242" s="48">
        <f>Reviews!S242</f>
        <v>1</v>
      </c>
      <c r="L242" s="105">
        <f t="shared" si="9"/>
        <v>0</v>
      </c>
      <c r="M242" s="105">
        <f t="shared" si="10"/>
        <v>1</v>
      </c>
      <c r="N242" s="105">
        <f t="shared" si="11"/>
        <v>1</v>
      </c>
    </row>
    <row r="243" spans="1:14" x14ac:dyDescent="0.25">
      <c r="A243" s="48" t="str">
        <f>Reviews!J243</f>
        <v xml:space="preserve"> </v>
      </c>
      <c r="B243" s="48">
        <f>Reviews!K243</f>
        <v>1</v>
      </c>
      <c r="C243" s="48">
        <f>Reviews!L243</f>
        <v>0</v>
      </c>
      <c r="D243" s="48">
        <f>Reviews!M243</f>
        <v>0</v>
      </c>
      <c r="E243" s="48">
        <f>Reviews!N243</f>
        <v>0</v>
      </c>
      <c r="F243" s="48">
        <f>Reviews!O243</f>
        <v>0</v>
      </c>
      <c r="G243" s="48">
        <f>Reviews!P243</f>
        <v>0</v>
      </c>
      <c r="H243" s="48">
        <f>Reviews!Q243</f>
        <v>1</v>
      </c>
      <c r="I243" s="48">
        <f>Reviews!R243</f>
        <v>0</v>
      </c>
      <c r="J243" s="48">
        <f>Reviews!S243</f>
        <v>1</v>
      </c>
      <c r="L243" s="105">
        <f t="shared" si="9"/>
        <v>0</v>
      </c>
      <c r="M243" s="105">
        <f t="shared" si="10"/>
        <v>1</v>
      </c>
      <c r="N243" s="105">
        <f t="shared" si="11"/>
        <v>1</v>
      </c>
    </row>
    <row r="244" spans="1:14" x14ac:dyDescent="0.25">
      <c r="A244" s="48">
        <f>Reviews!J244</f>
        <v>1</v>
      </c>
      <c r="B244" s="48">
        <f>Reviews!K244</f>
        <v>0</v>
      </c>
      <c r="C244" s="48">
        <f>Reviews!L244</f>
        <v>0</v>
      </c>
      <c r="D244" s="48">
        <f>Reviews!M244</f>
        <v>0</v>
      </c>
      <c r="E244" s="48">
        <f>Reviews!N244</f>
        <v>0</v>
      </c>
      <c r="F244" s="48">
        <f>Reviews!O244</f>
        <v>0</v>
      </c>
      <c r="G244" s="48">
        <f>Reviews!P244</f>
        <v>0</v>
      </c>
      <c r="H244" s="48">
        <f>Reviews!Q244</f>
        <v>1</v>
      </c>
      <c r="I244" s="48">
        <f>Reviews!R244</f>
        <v>0</v>
      </c>
      <c r="J244" s="48">
        <f>Reviews!S244</f>
        <v>1</v>
      </c>
      <c r="L244" s="105">
        <f t="shared" si="9"/>
        <v>0</v>
      </c>
      <c r="M244" s="105">
        <f t="shared" si="10"/>
        <v>1</v>
      </c>
      <c r="N244" s="105">
        <f t="shared" si="11"/>
        <v>1</v>
      </c>
    </row>
    <row r="245" spans="1:14" x14ac:dyDescent="0.25">
      <c r="A245" s="48" t="str">
        <f>Reviews!J245</f>
        <v xml:space="preserve"> </v>
      </c>
      <c r="B245" s="48">
        <f>Reviews!K245</f>
        <v>1</v>
      </c>
      <c r="C245" s="48">
        <f>Reviews!L245</f>
        <v>0</v>
      </c>
      <c r="D245" s="48">
        <f>Reviews!M245</f>
        <v>0</v>
      </c>
      <c r="E245" s="48">
        <f>Reviews!N245</f>
        <v>0</v>
      </c>
      <c r="F245" s="48">
        <f>Reviews!O245</f>
        <v>0</v>
      </c>
      <c r="G245" s="48">
        <f>Reviews!P245</f>
        <v>1</v>
      </c>
      <c r="H245" s="48">
        <f>Reviews!Q245</f>
        <v>0</v>
      </c>
      <c r="I245" s="48">
        <f>Reviews!R245</f>
        <v>0</v>
      </c>
      <c r="J245" s="48">
        <f>Reviews!S245</f>
        <v>1</v>
      </c>
      <c r="L245" s="105">
        <f t="shared" si="9"/>
        <v>0</v>
      </c>
      <c r="M245" s="105">
        <f t="shared" si="10"/>
        <v>1</v>
      </c>
      <c r="N245" s="105">
        <f t="shared" si="11"/>
        <v>1</v>
      </c>
    </row>
    <row r="246" spans="1:14" x14ac:dyDescent="0.25">
      <c r="A246" s="48">
        <f>Reviews!J246</f>
        <v>1</v>
      </c>
      <c r="B246" s="48">
        <f>Reviews!K246</f>
        <v>0</v>
      </c>
      <c r="C246" s="48">
        <f>Reviews!L246</f>
        <v>0</v>
      </c>
      <c r="D246" s="48">
        <f>Reviews!M246</f>
        <v>0</v>
      </c>
      <c r="E246" s="48">
        <f>Reviews!N246</f>
        <v>0</v>
      </c>
      <c r="F246" s="48">
        <f>Reviews!O246</f>
        <v>0</v>
      </c>
      <c r="G246" s="48">
        <f>Reviews!P246</f>
        <v>1</v>
      </c>
      <c r="H246" s="48">
        <f>Reviews!Q246</f>
        <v>0</v>
      </c>
      <c r="I246" s="48">
        <f>Reviews!R246</f>
        <v>0</v>
      </c>
      <c r="J246" s="48">
        <f>Reviews!S246</f>
        <v>1</v>
      </c>
      <c r="L246" s="105">
        <f t="shared" si="9"/>
        <v>0</v>
      </c>
      <c r="M246" s="105">
        <f t="shared" si="10"/>
        <v>1</v>
      </c>
      <c r="N246" s="105">
        <f t="shared" si="11"/>
        <v>1</v>
      </c>
    </row>
    <row r="247" spans="1:14" x14ac:dyDescent="0.25">
      <c r="A247" s="48" t="str">
        <f>Reviews!J247</f>
        <v xml:space="preserve"> </v>
      </c>
      <c r="B247" s="48">
        <f>Reviews!K247</f>
        <v>1</v>
      </c>
      <c r="C247" s="48">
        <f>Reviews!L247</f>
        <v>0</v>
      </c>
      <c r="D247" s="48">
        <f>Reviews!M247</f>
        <v>0</v>
      </c>
      <c r="E247" s="48">
        <f>Reviews!N247</f>
        <v>0</v>
      </c>
      <c r="F247" s="48">
        <f>Reviews!O247</f>
        <v>0</v>
      </c>
      <c r="G247" s="48">
        <f>Reviews!P247</f>
        <v>0</v>
      </c>
      <c r="H247" s="48">
        <f>Reviews!Q247</f>
        <v>1</v>
      </c>
      <c r="I247" s="48">
        <f>Reviews!R247</f>
        <v>0</v>
      </c>
      <c r="J247" s="48">
        <f>Reviews!S247</f>
        <v>1</v>
      </c>
      <c r="L247" s="105">
        <f t="shared" si="9"/>
        <v>0</v>
      </c>
      <c r="M247" s="105">
        <f t="shared" si="10"/>
        <v>1</v>
      </c>
      <c r="N247" s="105">
        <f t="shared" si="11"/>
        <v>1</v>
      </c>
    </row>
    <row r="248" spans="1:14" x14ac:dyDescent="0.25">
      <c r="A248" s="48" t="str">
        <f>Reviews!J248</f>
        <v xml:space="preserve"> </v>
      </c>
      <c r="B248" s="48">
        <f>Reviews!K248</f>
        <v>1</v>
      </c>
      <c r="C248" s="48">
        <f>Reviews!L248</f>
        <v>0</v>
      </c>
      <c r="D248" s="48">
        <f>Reviews!M248</f>
        <v>0</v>
      </c>
      <c r="E248" s="48">
        <f>Reviews!N248</f>
        <v>0</v>
      </c>
      <c r="F248" s="48">
        <f>Reviews!O248</f>
        <v>0</v>
      </c>
      <c r="G248" s="48">
        <f>Reviews!P248</f>
        <v>1</v>
      </c>
      <c r="H248" s="48">
        <f>Reviews!Q248</f>
        <v>0</v>
      </c>
      <c r="I248" s="48">
        <f>Reviews!R248</f>
        <v>0</v>
      </c>
      <c r="J248" s="48">
        <f>Reviews!S248</f>
        <v>1</v>
      </c>
      <c r="L248" s="105">
        <f t="shared" si="9"/>
        <v>0</v>
      </c>
      <c r="M248" s="105">
        <f t="shared" si="10"/>
        <v>1</v>
      </c>
      <c r="N248" s="105">
        <f t="shared" si="11"/>
        <v>1</v>
      </c>
    </row>
    <row r="249" spans="1:14" x14ac:dyDescent="0.25">
      <c r="A249" s="48" t="str">
        <f>Reviews!J249</f>
        <v xml:space="preserve"> </v>
      </c>
      <c r="B249" s="48">
        <f>Reviews!K249</f>
        <v>0</v>
      </c>
      <c r="C249" s="48">
        <f>Reviews!L249</f>
        <v>0</v>
      </c>
      <c r="D249" s="48">
        <f>Reviews!M249</f>
        <v>0</v>
      </c>
      <c r="E249" s="48">
        <f>Reviews!N249</f>
        <v>1</v>
      </c>
      <c r="F249" s="48">
        <f>Reviews!O249</f>
        <v>0</v>
      </c>
      <c r="G249" s="48">
        <f>Reviews!P249</f>
        <v>1</v>
      </c>
      <c r="H249" s="48">
        <f>Reviews!Q249</f>
        <v>0</v>
      </c>
      <c r="I249" s="48">
        <f>Reviews!R249</f>
        <v>0</v>
      </c>
      <c r="J249" s="48">
        <f>Reviews!S249</f>
        <v>1</v>
      </c>
      <c r="L249" s="105">
        <f t="shared" si="9"/>
        <v>1</v>
      </c>
      <c r="M249" s="105">
        <f t="shared" si="10"/>
        <v>0</v>
      </c>
      <c r="N249" s="105">
        <f t="shared" si="11"/>
        <v>1</v>
      </c>
    </row>
    <row r="250" spans="1:14" x14ac:dyDescent="0.25">
      <c r="A250" s="48">
        <f>Reviews!J250</f>
        <v>0</v>
      </c>
      <c r="B250" s="48">
        <f>Reviews!K250</f>
        <v>1</v>
      </c>
      <c r="C250" s="48">
        <f>Reviews!L250</f>
        <v>0</v>
      </c>
      <c r="D250" s="48">
        <f>Reviews!M250</f>
        <v>0</v>
      </c>
      <c r="E250" s="48">
        <f>Reviews!N250</f>
        <v>0</v>
      </c>
      <c r="F250" s="48">
        <f>Reviews!O250</f>
        <v>0</v>
      </c>
      <c r="G250" s="48">
        <f>Reviews!P250</f>
        <v>1</v>
      </c>
      <c r="H250" s="48">
        <f>Reviews!Q250</f>
        <v>0</v>
      </c>
      <c r="I250" s="48">
        <f>Reviews!R250</f>
        <v>0</v>
      </c>
      <c r="J250" s="48">
        <f>Reviews!S250</f>
        <v>1</v>
      </c>
      <c r="L250" s="105">
        <f t="shared" si="9"/>
        <v>0</v>
      </c>
      <c r="M250" s="105">
        <f t="shared" si="10"/>
        <v>1</v>
      </c>
      <c r="N250" s="105">
        <f t="shared" si="11"/>
        <v>1</v>
      </c>
    </row>
    <row r="251" spans="1:14" x14ac:dyDescent="0.25">
      <c r="A251" s="48">
        <f>Reviews!J251</f>
        <v>0</v>
      </c>
      <c r="B251" s="48">
        <f>Reviews!K251</f>
        <v>0</v>
      </c>
      <c r="C251" s="48">
        <f>Reviews!L251</f>
        <v>0</v>
      </c>
      <c r="D251" s="48">
        <f>Reviews!M251</f>
        <v>0</v>
      </c>
      <c r="E251" s="48">
        <f>Reviews!N251</f>
        <v>1</v>
      </c>
      <c r="F251" s="48">
        <f>Reviews!O251</f>
        <v>0</v>
      </c>
      <c r="G251" s="48">
        <f>Reviews!P251</f>
        <v>0</v>
      </c>
      <c r="H251" s="48">
        <f>Reviews!Q251</f>
        <v>1</v>
      </c>
      <c r="I251" s="48">
        <f>Reviews!R251</f>
        <v>0</v>
      </c>
      <c r="J251" s="48">
        <f>Reviews!S251</f>
        <v>1</v>
      </c>
      <c r="L251" s="105">
        <f t="shared" si="9"/>
        <v>1</v>
      </c>
      <c r="M251" s="105">
        <f t="shared" si="10"/>
        <v>0</v>
      </c>
      <c r="N251" s="105">
        <f t="shared" si="11"/>
        <v>1</v>
      </c>
    </row>
    <row r="252" spans="1:14" x14ac:dyDescent="0.25">
      <c r="A252" s="48">
        <f>Reviews!J252</f>
        <v>0</v>
      </c>
      <c r="B252" s="48">
        <f>Reviews!K252</f>
        <v>1</v>
      </c>
      <c r="C252" s="48">
        <f>Reviews!L252</f>
        <v>0</v>
      </c>
      <c r="D252" s="48">
        <f>Reviews!M252</f>
        <v>0</v>
      </c>
      <c r="E252" s="48">
        <f>Reviews!N252</f>
        <v>0</v>
      </c>
      <c r="F252" s="48">
        <f>Reviews!O252</f>
        <v>0</v>
      </c>
      <c r="G252" s="48">
        <f>Reviews!P252</f>
        <v>0</v>
      </c>
      <c r="H252" s="48">
        <f>Reviews!Q252</f>
        <v>1</v>
      </c>
      <c r="I252" s="48">
        <f>Reviews!R252</f>
        <v>0</v>
      </c>
      <c r="J252" s="48">
        <f>Reviews!S252</f>
        <v>1</v>
      </c>
      <c r="L252" s="105">
        <f t="shared" si="9"/>
        <v>0</v>
      </c>
      <c r="M252" s="105">
        <f t="shared" si="10"/>
        <v>1</v>
      </c>
      <c r="N252" s="105">
        <f t="shared" si="11"/>
        <v>1</v>
      </c>
    </row>
    <row r="253" spans="1:14" x14ac:dyDescent="0.25">
      <c r="A253" s="48">
        <f>Reviews!J253</f>
        <v>1</v>
      </c>
      <c r="B253" s="48">
        <f>Reviews!K253</f>
        <v>0</v>
      </c>
      <c r="C253" s="48">
        <f>Reviews!L253</f>
        <v>0</v>
      </c>
      <c r="D253" s="48">
        <f>Reviews!M253</f>
        <v>0</v>
      </c>
      <c r="E253" s="48">
        <f>Reviews!N253</f>
        <v>0</v>
      </c>
      <c r="F253" s="48">
        <f>Reviews!O253</f>
        <v>0</v>
      </c>
      <c r="G253" s="48">
        <f>Reviews!P253</f>
        <v>0</v>
      </c>
      <c r="H253" s="48">
        <f>Reviews!Q253</f>
        <v>1</v>
      </c>
      <c r="I253" s="48">
        <f>Reviews!R253</f>
        <v>0</v>
      </c>
      <c r="J253" s="48">
        <f>Reviews!S253</f>
        <v>1</v>
      </c>
      <c r="L253" s="105">
        <f t="shared" ref="L253:L282" si="12">IF(SUM(A253:B253)=0,1,0)</f>
        <v>0</v>
      </c>
      <c r="M253" s="105">
        <f t="shared" ref="M253:M282" si="13">IF(SUM(C253:E253)=0,1,0)</f>
        <v>1</v>
      </c>
      <c r="N253" s="105">
        <f t="shared" ref="N253:N282" si="14">SUM(I253:J253)</f>
        <v>1</v>
      </c>
    </row>
    <row r="254" spans="1:14" x14ac:dyDescent="0.25">
      <c r="A254" s="48">
        <f>Reviews!J254</f>
        <v>1</v>
      </c>
      <c r="B254" s="48">
        <f>Reviews!K254</f>
        <v>0</v>
      </c>
      <c r="C254" s="48">
        <f>Reviews!L254</f>
        <v>0</v>
      </c>
      <c r="D254" s="48">
        <f>Reviews!M254</f>
        <v>0</v>
      </c>
      <c r="E254" s="48">
        <f>Reviews!N254</f>
        <v>0</v>
      </c>
      <c r="F254" s="48">
        <f>Reviews!O254</f>
        <v>1</v>
      </c>
      <c r="G254" s="48">
        <f>Reviews!P254</f>
        <v>0</v>
      </c>
      <c r="H254" s="48">
        <f>Reviews!Q254</f>
        <v>0</v>
      </c>
      <c r="I254" s="48">
        <f>Reviews!R254</f>
        <v>0</v>
      </c>
      <c r="J254" s="48">
        <f>Reviews!S254</f>
        <v>1</v>
      </c>
      <c r="L254" s="105">
        <f t="shared" si="12"/>
        <v>0</v>
      </c>
      <c r="M254" s="105">
        <f t="shared" si="13"/>
        <v>1</v>
      </c>
      <c r="N254" s="105">
        <f t="shared" si="14"/>
        <v>1</v>
      </c>
    </row>
    <row r="255" spans="1:14" x14ac:dyDescent="0.25">
      <c r="A255" s="48">
        <f>Reviews!J255</f>
        <v>1</v>
      </c>
      <c r="B255" s="48">
        <f>Reviews!K255</f>
        <v>0</v>
      </c>
      <c r="C255" s="48">
        <f>Reviews!L255</f>
        <v>0</v>
      </c>
      <c r="D255" s="48">
        <f>Reviews!M255</f>
        <v>0</v>
      </c>
      <c r="E255" s="48">
        <f>Reviews!N255</f>
        <v>0</v>
      </c>
      <c r="F255" s="48">
        <f>Reviews!O255</f>
        <v>0</v>
      </c>
      <c r="G255" s="48">
        <f>Reviews!P255</f>
        <v>0</v>
      </c>
      <c r="H255" s="48">
        <f>Reviews!Q255</f>
        <v>1</v>
      </c>
      <c r="I255" s="48">
        <f>Reviews!R255</f>
        <v>0</v>
      </c>
      <c r="J255" s="48">
        <f>Reviews!S255</f>
        <v>1</v>
      </c>
      <c r="L255" s="105">
        <f t="shared" si="12"/>
        <v>0</v>
      </c>
      <c r="M255" s="105">
        <f t="shared" si="13"/>
        <v>1</v>
      </c>
      <c r="N255" s="105">
        <f t="shared" si="14"/>
        <v>1</v>
      </c>
    </row>
    <row r="256" spans="1:14" x14ac:dyDescent="0.25">
      <c r="A256" s="48">
        <f>Reviews!J256</f>
        <v>1</v>
      </c>
      <c r="B256" s="48">
        <f>Reviews!K256</f>
        <v>0</v>
      </c>
      <c r="C256" s="48">
        <f>Reviews!L256</f>
        <v>0</v>
      </c>
      <c r="D256" s="48">
        <f>Reviews!M256</f>
        <v>0</v>
      </c>
      <c r="E256" s="48">
        <f>Reviews!N256</f>
        <v>0</v>
      </c>
      <c r="F256" s="48">
        <f>Reviews!O256</f>
        <v>0</v>
      </c>
      <c r="G256" s="48">
        <f>Reviews!P256</f>
        <v>1</v>
      </c>
      <c r="H256" s="48">
        <f>Reviews!Q256</f>
        <v>0</v>
      </c>
      <c r="I256" s="48">
        <f>Reviews!R256</f>
        <v>0</v>
      </c>
      <c r="J256" s="48">
        <f>Reviews!S256</f>
        <v>1</v>
      </c>
      <c r="L256" s="105">
        <f t="shared" si="12"/>
        <v>0</v>
      </c>
      <c r="M256" s="105">
        <f t="shared" si="13"/>
        <v>1</v>
      </c>
      <c r="N256" s="105">
        <f t="shared" si="14"/>
        <v>1</v>
      </c>
    </row>
    <row r="257" spans="1:14" x14ac:dyDescent="0.25">
      <c r="A257" s="48">
        <f>Reviews!J257</f>
        <v>0</v>
      </c>
      <c r="B257" s="48">
        <f>Reviews!K257</f>
        <v>1</v>
      </c>
      <c r="C257" s="48">
        <f>Reviews!L257</f>
        <v>0</v>
      </c>
      <c r="D257" s="48">
        <f>Reviews!M257</f>
        <v>0</v>
      </c>
      <c r="E257" s="48">
        <f>Reviews!N257</f>
        <v>1</v>
      </c>
      <c r="F257" s="48">
        <f>Reviews!O257</f>
        <v>0</v>
      </c>
      <c r="G257" s="48">
        <f>Reviews!P257</f>
        <v>0</v>
      </c>
      <c r="H257" s="48">
        <f>Reviews!Q257</f>
        <v>1</v>
      </c>
      <c r="I257" s="48">
        <f>Reviews!R257</f>
        <v>0</v>
      </c>
      <c r="J257" s="48">
        <f>Reviews!S257</f>
        <v>1</v>
      </c>
      <c r="L257" s="105">
        <f t="shared" si="12"/>
        <v>0</v>
      </c>
      <c r="M257" s="105">
        <f t="shared" si="13"/>
        <v>0</v>
      </c>
      <c r="N257" s="105">
        <f t="shared" si="14"/>
        <v>1</v>
      </c>
    </row>
    <row r="258" spans="1:14" x14ac:dyDescent="0.25">
      <c r="A258" s="48">
        <f>Reviews!J258</f>
        <v>1</v>
      </c>
      <c r="B258" s="48">
        <f>Reviews!K258</f>
        <v>0</v>
      </c>
      <c r="C258" s="48">
        <f>Reviews!L258</f>
        <v>0</v>
      </c>
      <c r="D258" s="48">
        <f>Reviews!M258</f>
        <v>0</v>
      </c>
      <c r="E258" s="48">
        <f>Reviews!N258</f>
        <v>0</v>
      </c>
      <c r="F258" s="48">
        <f>Reviews!O258</f>
        <v>0</v>
      </c>
      <c r="G258" s="48">
        <f>Reviews!P258</f>
        <v>0</v>
      </c>
      <c r="H258" s="48">
        <f>Reviews!Q258</f>
        <v>1</v>
      </c>
      <c r="I258" s="48">
        <f>Reviews!R258</f>
        <v>0</v>
      </c>
      <c r="J258" s="48">
        <f>Reviews!S258</f>
        <v>1</v>
      </c>
      <c r="L258" s="105">
        <f t="shared" si="12"/>
        <v>0</v>
      </c>
      <c r="M258" s="105">
        <f t="shared" si="13"/>
        <v>1</v>
      </c>
      <c r="N258" s="105">
        <f t="shared" si="14"/>
        <v>1</v>
      </c>
    </row>
    <row r="259" spans="1:14" x14ac:dyDescent="0.25">
      <c r="A259" s="48">
        <f>Reviews!J259</f>
        <v>1</v>
      </c>
      <c r="B259" s="48">
        <f>Reviews!K259</f>
        <v>0</v>
      </c>
      <c r="C259" s="48">
        <f>Reviews!L259</f>
        <v>0</v>
      </c>
      <c r="D259" s="48">
        <f>Reviews!M259</f>
        <v>0</v>
      </c>
      <c r="E259" s="48">
        <f>Reviews!N259</f>
        <v>0</v>
      </c>
      <c r="F259" s="48">
        <f>Reviews!O259</f>
        <v>0</v>
      </c>
      <c r="G259" s="48">
        <f>Reviews!P259</f>
        <v>0</v>
      </c>
      <c r="H259" s="48">
        <f>Reviews!Q259</f>
        <v>1</v>
      </c>
      <c r="I259" s="48">
        <f>Reviews!R259</f>
        <v>0</v>
      </c>
      <c r="J259" s="48">
        <f>Reviews!S259</f>
        <v>1</v>
      </c>
      <c r="L259" s="105">
        <f t="shared" si="12"/>
        <v>0</v>
      </c>
      <c r="M259" s="105">
        <f t="shared" si="13"/>
        <v>1</v>
      </c>
      <c r="N259" s="105">
        <f t="shared" si="14"/>
        <v>1</v>
      </c>
    </row>
    <row r="260" spans="1:14" x14ac:dyDescent="0.25">
      <c r="A260" s="48">
        <f>Reviews!J260</f>
        <v>1</v>
      </c>
      <c r="B260" s="48">
        <f>Reviews!K260</f>
        <v>0</v>
      </c>
      <c r="C260" s="48">
        <f>Reviews!L260</f>
        <v>0</v>
      </c>
      <c r="D260" s="48">
        <f>Reviews!M260</f>
        <v>0</v>
      </c>
      <c r="E260" s="48">
        <f>Reviews!N260</f>
        <v>0</v>
      </c>
      <c r="F260" s="48">
        <f>Reviews!O260</f>
        <v>0</v>
      </c>
      <c r="G260" s="48">
        <f>Reviews!P260</f>
        <v>1</v>
      </c>
      <c r="H260" s="48">
        <f>Reviews!Q260</f>
        <v>0</v>
      </c>
      <c r="I260" s="48">
        <f>Reviews!R260</f>
        <v>0</v>
      </c>
      <c r="J260" s="48">
        <f>Reviews!S260</f>
        <v>1</v>
      </c>
      <c r="L260" s="105">
        <f t="shared" si="12"/>
        <v>0</v>
      </c>
      <c r="M260" s="105">
        <f t="shared" si="13"/>
        <v>1</v>
      </c>
      <c r="N260" s="105">
        <f t="shared" si="14"/>
        <v>1</v>
      </c>
    </row>
    <row r="261" spans="1:14" x14ac:dyDescent="0.25">
      <c r="A261" s="48">
        <f>Reviews!J261</f>
        <v>0</v>
      </c>
      <c r="B261" s="48">
        <f>Reviews!K261</f>
        <v>1</v>
      </c>
      <c r="C261" s="48">
        <f>Reviews!L261</f>
        <v>0</v>
      </c>
      <c r="D261" s="48">
        <f>Reviews!M261</f>
        <v>0</v>
      </c>
      <c r="E261" s="48">
        <f>Reviews!N261</f>
        <v>0</v>
      </c>
      <c r="F261" s="48">
        <f>Reviews!O261</f>
        <v>0</v>
      </c>
      <c r="G261" s="48">
        <f>Reviews!P261</f>
        <v>1</v>
      </c>
      <c r="H261" s="48">
        <f>Reviews!Q261</f>
        <v>0</v>
      </c>
      <c r="I261" s="48">
        <f>Reviews!R261</f>
        <v>0</v>
      </c>
      <c r="J261" s="48">
        <f>Reviews!S261</f>
        <v>1</v>
      </c>
      <c r="L261" s="105">
        <f t="shared" si="12"/>
        <v>0</v>
      </c>
      <c r="M261" s="105">
        <f t="shared" si="13"/>
        <v>1</v>
      </c>
      <c r="N261" s="105">
        <f t="shared" si="14"/>
        <v>1</v>
      </c>
    </row>
    <row r="262" spans="1:14" x14ac:dyDescent="0.25">
      <c r="A262" s="48">
        <f>Reviews!J262</f>
        <v>1</v>
      </c>
      <c r="B262" s="48">
        <f>Reviews!K262</f>
        <v>0</v>
      </c>
      <c r="C262" s="48">
        <f>Reviews!L262</f>
        <v>0</v>
      </c>
      <c r="D262" s="48">
        <f>Reviews!M262</f>
        <v>0</v>
      </c>
      <c r="E262" s="48">
        <f>Reviews!N262</f>
        <v>0</v>
      </c>
      <c r="F262" s="48">
        <f>Reviews!O262</f>
        <v>0</v>
      </c>
      <c r="G262" s="48">
        <f>Reviews!P262</f>
        <v>0</v>
      </c>
      <c r="H262" s="48">
        <f>Reviews!Q262</f>
        <v>1</v>
      </c>
      <c r="I262" s="48">
        <f>Reviews!R262</f>
        <v>0</v>
      </c>
      <c r="J262" s="48">
        <f>Reviews!S262</f>
        <v>1</v>
      </c>
      <c r="L262" s="105">
        <f t="shared" si="12"/>
        <v>0</v>
      </c>
      <c r="M262" s="105">
        <f t="shared" si="13"/>
        <v>1</v>
      </c>
      <c r="N262" s="105">
        <f t="shared" si="14"/>
        <v>1</v>
      </c>
    </row>
    <row r="263" spans="1:14" x14ac:dyDescent="0.25">
      <c r="A263" s="48">
        <f>Reviews!J263</f>
        <v>0</v>
      </c>
      <c r="B263" s="48">
        <f>Reviews!K263</f>
        <v>1</v>
      </c>
      <c r="C263" s="48">
        <f>Reviews!L263</f>
        <v>0</v>
      </c>
      <c r="D263" s="48">
        <f>Reviews!M263</f>
        <v>0</v>
      </c>
      <c r="E263" s="48">
        <f>Reviews!N263</f>
        <v>0</v>
      </c>
      <c r="F263" s="48">
        <f>Reviews!O263</f>
        <v>0</v>
      </c>
      <c r="G263" s="48">
        <f>Reviews!P263</f>
        <v>0</v>
      </c>
      <c r="H263" s="48">
        <f>Reviews!Q263</f>
        <v>1</v>
      </c>
      <c r="I263" s="48">
        <f>Reviews!R263</f>
        <v>0</v>
      </c>
      <c r="J263" s="48">
        <f>Reviews!S263</f>
        <v>1</v>
      </c>
      <c r="L263" s="105">
        <f t="shared" si="12"/>
        <v>0</v>
      </c>
      <c r="M263" s="105">
        <f t="shared" si="13"/>
        <v>1</v>
      </c>
      <c r="N263" s="105">
        <f t="shared" si="14"/>
        <v>1</v>
      </c>
    </row>
    <row r="264" spans="1:14" x14ac:dyDescent="0.25">
      <c r="A264" s="48">
        <f>Reviews!J264</f>
        <v>1</v>
      </c>
      <c r="B264" s="48">
        <f>Reviews!K264</f>
        <v>0</v>
      </c>
      <c r="C264" s="48">
        <f>Reviews!L264</f>
        <v>0</v>
      </c>
      <c r="D264" s="48">
        <f>Reviews!M264</f>
        <v>0</v>
      </c>
      <c r="E264" s="48">
        <f>Reviews!N264</f>
        <v>0</v>
      </c>
      <c r="F264" s="48">
        <f>Reviews!O264</f>
        <v>0</v>
      </c>
      <c r="G264" s="48">
        <f>Reviews!P264</f>
        <v>0</v>
      </c>
      <c r="H264" s="48">
        <f>Reviews!Q264</f>
        <v>1</v>
      </c>
      <c r="I264" s="48">
        <f>Reviews!R264</f>
        <v>0</v>
      </c>
      <c r="J264" s="48">
        <f>Reviews!S264</f>
        <v>1</v>
      </c>
      <c r="L264" s="105">
        <f t="shared" si="12"/>
        <v>0</v>
      </c>
      <c r="M264" s="105">
        <f t="shared" si="13"/>
        <v>1</v>
      </c>
      <c r="N264" s="105">
        <f t="shared" si="14"/>
        <v>1</v>
      </c>
    </row>
    <row r="265" spans="1:14" x14ac:dyDescent="0.25">
      <c r="A265" s="48">
        <f>Reviews!J265</f>
        <v>0</v>
      </c>
      <c r="B265" s="48">
        <f>Reviews!K265</f>
        <v>1</v>
      </c>
      <c r="C265" s="48">
        <f>Reviews!L265</f>
        <v>0</v>
      </c>
      <c r="D265" s="48">
        <f>Reviews!M265</f>
        <v>0</v>
      </c>
      <c r="E265" s="48">
        <f>Reviews!N265</f>
        <v>0</v>
      </c>
      <c r="F265" s="48">
        <f>Reviews!O265</f>
        <v>1</v>
      </c>
      <c r="G265" s="48">
        <f>Reviews!P265</f>
        <v>0</v>
      </c>
      <c r="H265" s="48">
        <f>Reviews!Q265</f>
        <v>0</v>
      </c>
      <c r="I265" s="48">
        <f>Reviews!R265</f>
        <v>0</v>
      </c>
      <c r="J265" s="48">
        <f>Reviews!S265</f>
        <v>1</v>
      </c>
      <c r="L265" s="105">
        <f t="shared" si="12"/>
        <v>0</v>
      </c>
      <c r="M265" s="105">
        <f t="shared" si="13"/>
        <v>1</v>
      </c>
      <c r="N265" s="105">
        <f t="shared" si="14"/>
        <v>1</v>
      </c>
    </row>
    <row r="266" spans="1:14" x14ac:dyDescent="0.25">
      <c r="A266" s="48">
        <f>Reviews!J266</f>
        <v>1</v>
      </c>
      <c r="B266" s="48">
        <f>Reviews!K266</f>
        <v>0</v>
      </c>
      <c r="C266" s="48">
        <f>Reviews!L266</f>
        <v>0</v>
      </c>
      <c r="D266" s="48">
        <f>Reviews!M266</f>
        <v>0</v>
      </c>
      <c r="E266" s="48">
        <f>Reviews!N266</f>
        <v>0</v>
      </c>
      <c r="F266" s="48">
        <f>Reviews!O266</f>
        <v>1</v>
      </c>
      <c r="G266" s="48">
        <f>Reviews!P266</f>
        <v>0</v>
      </c>
      <c r="H266" s="48">
        <f>Reviews!Q266</f>
        <v>0</v>
      </c>
      <c r="I266" s="48">
        <f>Reviews!R266</f>
        <v>0</v>
      </c>
      <c r="J266" s="48">
        <f>Reviews!S266</f>
        <v>1</v>
      </c>
      <c r="L266" s="105">
        <f t="shared" si="12"/>
        <v>0</v>
      </c>
      <c r="M266" s="105">
        <f t="shared" si="13"/>
        <v>1</v>
      </c>
      <c r="N266" s="105">
        <f t="shared" si="14"/>
        <v>1</v>
      </c>
    </row>
    <row r="267" spans="1:14" x14ac:dyDescent="0.25">
      <c r="A267" s="48">
        <f>Reviews!J267</f>
        <v>1</v>
      </c>
      <c r="B267" s="48">
        <f>Reviews!K267</f>
        <v>0</v>
      </c>
      <c r="C267" s="48">
        <f>Reviews!L267</f>
        <v>1</v>
      </c>
      <c r="D267" s="48">
        <f>Reviews!M267</f>
        <v>0</v>
      </c>
      <c r="E267" s="48">
        <f>Reviews!N267</f>
        <v>0</v>
      </c>
      <c r="F267" s="48">
        <f>Reviews!O267</f>
        <v>0</v>
      </c>
      <c r="G267" s="48">
        <f>Reviews!P267</f>
        <v>0</v>
      </c>
      <c r="H267" s="48">
        <f>Reviews!Q267</f>
        <v>1</v>
      </c>
      <c r="I267" s="48">
        <f>Reviews!R267</f>
        <v>0</v>
      </c>
      <c r="J267" s="48">
        <f>Reviews!S267</f>
        <v>1</v>
      </c>
      <c r="L267" s="105">
        <f t="shared" si="12"/>
        <v>0</v>
      </c>
      <c r="M267" s="105">
        <f t="shared" si="13"/>
        <v>0</v>
      </c>
      <c r="N267" s="105">
        <f t="shared" si="14"/>
        <v>1</v>
      </c>
    </row>
    <row r="268" spans="1:14" x14ac:dyDescent="0.25">
      <c r="A268" s="48">
        <f>Reviews!J268</f>
        <v>1</v>
      </c>
      <c r="B268" s="48">
        <f>Reviews!K268</f>
        <v>1</v>
      </c>
      <c r="C268" s="48">
        <f>Reviews!L268</f>
        <v>0</v>
      </c>
      <c r="D268" s="48">
        <f>Reviews!M268</f>
        <v>0</v>
      </c>
      <c r="E268" s="48">
        <f>Reviews!N268</f>
        <v>0</v>
      </c>
      <c r="F268" s="48">
        <f>Reviews!O268</f>
        <v>0</v>
      </c>
      <c r="G268" s="48">
        <f>Reviews!P268</f>
        <v>1</v>
      </c>
      <c r="H268" s="48">
        <f>Reviews!Q268</f>
        <v>0</v>
      </c>
      <c r="I268" s="48">
        <f>Reviews!R268</f>
        <v>0</v>
      </c>
      <c r="J268" s="48">
        <f>Reviews!S268</f>
        <v>1</v>
      </c>
      <c r="L268" s="105">
        <f t="shared" si="12"/>
        <v>0</v>
      </c>
      <c r="M268" s="105">
        <f t="shared" si="13"/>
        <v>1</v>
      </c>
      <c r="N268" s="105">
        <f t="shared" si="14"/>
        <v>1</v>
      </c>
    </row>
    <row r="269" spans="1:14" x14ac:dyDescent="0.25">
      <c r="A269" s="48">
        <f>Reviews!J269</f>
        <v>1</v>
      </c>
      <c r="B269" s="48">
        <f>Reviews!K269</f>
        <v>0</v>
      </c>
      <c r="C269" s="48">
        <f>Reviews!L269</f>
        <v>0</v>
      </c>
      <c r="D269" s="48">
        <f>Reviews!M269</f>
        <v>0</v>
      </c>
      <c r="E269" s="48">
        <f>Reviews!N269</f>
        <v>0</v>
      </c>
      <c r="F269" s="48">
        <f>Reviews!O269</f>
        <v>1</v>
      </c>
      <c r="G269" s="48">
        <f>Reviews!P269</f>
        <v>0</v>
      </c>
      <c r="H269" s="48">
        <f>Reviews!Q269</f>
        <v>0</v>
      </c>
      <c r="I269" s="48">
        <f>Reviews!R269</f>
        <v>0</v>
      </c>
      <c r="J269" s="48">
        <f>Reviews!S269</f>
        <v>1</v>
      </c>
      <c r="L269" s="105">
        <f t="shared" si="12"/>
        <v>0</v>
      </c>
      <c r="M269" s="105">
        <f t="shared" si="13"/>
        <v>1</v>
      </c>
      <c r="N269" s="105">
        <f t="shared" si="14"/>
        <v>1</v>
      </c>
    </row>
    <row r="270" spans="1:14" x14ac:dyDescent="0.25">
      <c r="A270" s="48">
        <f>Reviews!J270</f>
        <v>1</v>
      </c>
      <c r="B270" s="48">
        <f>Reviews!K270</f>
        <v>0</v>
      </c>
      <c r="C270" s="48">
        <f>Reviews!L270</f>
        <v>0</v>
      </c>
      <c r="D270" s="48">
        <f>Reviews!M270</f>
        <v>0</v>
      </c>
      <c r="E270" s="48">
        <f>Reviews!N270</f>
        <v>0</v>
      </c>
      <c r="F270" s="48">
        <f>Reviews!O270</f>
        <v>0</v>
      </c>
      <c r="G270" s="48">
        <f>Reviews!P270</f>
        <v>0</v>
      </c>
      <c r="H270" s="48">
        <f>Reviews!Q270</f>
        <v>1</v>
      </c>
      <c r="I270" s="48">
        <f>Reviews!R270</f>
        <v>0</v>
      </c>
      <c r="J270" s="48">
        <f>Reviews!S270</f>
        <v>1</v>
      </c>
      <c r="L270" s="105">
        <f t="shared" si="12"/>
        <v>0</v>
      </c>
      <c r="M270" s="105">
        <f t="shared" si="13"/>
        <v>1</v>
      </c>
      <c r="N270" s="105">
        <f t="shared" si="14"/>
        <v>1</v>
      </c>
    </row>
    <row r="271" spans="1:14" x14ac:dyDescent="0.25">
      <c r="A271" s="48">
        <f>Reviews!J271</f>
        <v>1</v>
      </c>
      <c r="B271" s="48">
        <f>Reviews!K271</f>
        <v>1</v>
      </c>
      <c r="C271" s="48">
        <f>Reviews!L271</f>
        <v>1</v>
      </c>
      <c r="D271" s="48">
        <f>Reviews!M271</f>
        <v>0</v>
      </c>
      <c r="E271" s="48">
        <f>Reviews!N271</f>
        <v>1</v>
      </c>
      <c r="F271" s="48">
        <f>Reviews!O271</f>
        <v>0</v>
      </c>
      <c r="G271" s="48">
        <f>Reviews!P271</f>
        <v>0</v>
      </c>
      <c r="H271" s="48">
        <f>Reviews!Q271</f>
        <v>1</v>
      </c>
      <c r="I271" s="48">
        <f>Reviews!R271</f>
        <v>0</v>
      </c>
      <c r="J271" s="48">
        <f>Reviews!S271</f>
        <v>1</v>
      </c>
      <c r="L271" s="105">
        <f t="shared" si="12"/>
        <v>0</v>
      </c>
      <c r="M271" s="105">
        <f t="shared" si="13"/>
        <v>0</v>
      </c>
      <c r="N271" s="105">
        <f t="shared" si="14"/>
        <v>1</v>
      </c>
    </row>
    <row r="272" spans="1:14" x14ac:dyDescent="0.25">
      <c r="A272" s="48">
        <f>Reviews!J272</f>
        <v>1</v>
      </c>
      <c r="B272" s="48">
        <f>Reviews!K272</f>
        <v>0</v>
      </c>
      <c r="C272" s="48">
        <f>Reviews!L272</f>
        <v>0</v>
      </c>
      <c r="D272" s="48">
        <f>Reviews!M272</f>
        <v>0</v>
      </c>
      <c r="E272" s="48">
        <f>Reviews!N272</f>
        <v>1</v>
      </c>
      <c r="F272" s="48">
        <f>Reviews!O272</f>
        <v>0</v>
      </c>
      <c r="G272" s="48">
        <f>Reviews!P272</f>
        <v>0</v>
      </c>
      <c r="H272" s="48">
        <f>Reviews!Q272</f>
        <v>1</v>
      </c>
      <c r="I272" s="48">
        <f>Reviews!R272</f>
        <v>0</v>
      </c>
      <c r="J272" s="48">
        <f>Reviews!S272</f>
        <v>1</v>
      </c>
      <c r="L272" s="105">
        <f t="shared" si="12"/>
        <v>0</v>
      </c>
      <c r="M272" s="105">
        <f t="shared" si="13"/>
        <v>0</v>
      </c>
      <c r="N272" s="105">
        <f t="shared" si="14"/>
        <v>1</v>
      </c>
    </row>
    <row r="273" spans="1:14" x14ac:dyDescent="0.25">
      <c r="A273" s="48">
        <f>Reviews!J273</f>
        <v>1</v>
      </c>
      <c r="B273" s="48">
        <f>Reviews!K273</f>
        <v>0</v>
      </c>
      <c r="C273" s="48">
        <f>Reviews!L273</f>
        <v>0</v>
      </c>
      <c r="D273" s="48">
        <f>Reviews!M273</f>
        <v>0</v>
      </c>
      <c r="E273" s="48">
        <f>Reviews!N273</f>
        <v>0</v>
      </c>
      <c r="F273" s="48">
        <f>Reviews!O273</f>
        <v>0</v>
      </c>
      <c r="G273" s="48">
        <f>Reviews!P273</f>
        <v>1</v>
      </c>
      <c r="H273" s="48">
        <f>Reviews!Q273</f>
        <v>0</v>
      </c>
      <c r="I273" s="48">
        <f>Reviews!R273</f>
        <v>0</v>
      </c>
      <c r="J273" s="48">
        <f>Reviews!S273</f>
        <v>1</v>
      </c>
      <c r="L273" s="105">
        <f t="shared" si="12"/>
        <v>0</v>
      </c>
      <c r="M273" s="105">
        <f t="shared" si="13"/>
        <v>1</v>
      </c>
      <c r="N273" s="105">
        <f t="shared" si="14"/>
        <v>1</v>
      </c>
    </row>
    <row r="274" spans="1:14" x14ac:dyDescent="0.25">
      <c r="A274" s="48">
        <f>Reviews!J274</f>
        <v>1</v>
      </c>
      <c r="B274" s="48">
        <f>Reviews!K274</f>
        <v>0</v>
      </c>
      <c r="C274" s="48">
        <f>Reviews!L274</f>
        <v>0</v>
      </c>
      <c r="D274" s="48">
        <f>Reviews!M274</f>
        <v>0</v>
      </c>
      <c r="E274" s="48">
        <f>Reviews!N274</f>
        <v>0</v>
      </c>
      <c r="F274" s="48">
        <f>Reviews!O274</f>
        <v>0</v>
      </c>
      <c r="G274" s="48">
        <f>Reviews!P274</f>
        <v>1</v>
      </c>
      <c r="H274" s="48">
        <f>Reviews!Q274</f>
        <v>0</v>
      </c>
      <c r="I274" s="48">
        <f>Reviews!R274</f>
        <v>0</v>
      </c>
      <c r="J274" s="48">
        <f>Reviews!S274</f>
        <v>1</v>
      </c>
      <c r="L274" s="105">
        <f t="shared" si="12"/>
        <v>0</v>
      </c>
      <c r="M274" s="105">
        <f t="shared" si="13"/>
        <v>1</v>
      </c>
      <c r="N274" s="105">
        <f t="shared" si="14"/>
        <v>1</v>
      </c>
    </row>
    <row r="275" spans="1:14" x14ac:dyDescent="0.25">
      <c r="A275" s="48">
        <f>Reviews!J275</f>
        <v>0</v>
      </c>
      <c r="B275" s="48">
        <f>Reviews!K275</f>
        <v>1</v>
      </c>
      <c r="C275" s="48">
        <f>Reviews!L275</f>
        <v>0</v>
      </c>
      <c r="D275" s="48">
        <f>Reviews!M275</f>
        <v>0</v>
      </c>
      <c r="E275" s="48">
        <f>Reviews!N275</f>
        <v>0</v>
      </c>
      <c r="F275" s="48">
        <f>Reviews!O275</f>
        <v>0</v>
      </c>
      <c r="G275" s="48">
        <f>Reviews!P275</f>
        <v>1</v>
      </c>
      <c r="H275" s="48">
        <f>Reviews!Q275</f>
        <v>0</v>
      </c>
      <c r="I275" s="48">
        <f>Reviews!R275</f>
        <v>0</v>
      </c>
      <c r="J275" s="48">
        <f>Reviews!S275</f>
        <v>1</v>
      </c>
      <c r="L275" s="105">
        <f t="shared" si="12"/>
        <v>0</v>
      </c>
      <c r="M275" s="105">
        <f t="shared" si="13"/>
        <v>1</v>
      </c>
      <c r="N275" s="105">
        <f t="shared" si="14"/>
        <v>1</v>
      </c>
    </row>
    <row r="276" spans="1:14" x14ac:dyDescent="0.25">
      <c r="A276" s="48">
        <f>Reviews!J276</f>
        <v>1</v>
      </c>
      <c r="B276" s="48">
        <f>Reviews!K276</f>
        <v>0</v>
      </c>
      <c r="C276" s="48">
        <f>Reviews!L276</f>
        <v>0</v>
      </c>
      <c r="D276" s="48">
        <f>Reviews!M276</f>
        <v>0</v>
      </c>
      <c r="E276" s="48">
        <f>Reviews!N276</f>
        <v>0</v>
      </c>
      <c r="F276" s="48">
        <f>Reviews!O276</f>
        <v>0</v>
      </c>
      <c r="G276" s="48">
        <f>Reviews!P276</f>
        <v>0</v>
      </c>
      <c r="H276" s="48">
        <f>Reviews!Q276</f>
        <v>1</v>
      </c>
      <c r="I276" s="48">
        <f>Reviews!R276</f>
        <v>0</v>
      </c>
      <c r="J276" s="48">
        <f>Reviews!S276</f>
        <v>1</v>
      </c>
      <c r="L276" s="105">
        <f t="shared" si="12"/>
        <v>0</v>
      </c>
      <c r="M276" s="105">
        <f t="shared" si="13"/>
        <v>1</v>
      </c>
      <c r="N276" s="105">
        <f t="shared" si="14"/>
        <v>1</v>
      </c>
    </row>
    <row r="277" spans="1:14" x14ac:dyDescent="0.25">
      <c r="A277" s="48">
        <f>Reviews!J277</f>
        <v>1</v>
      </c>
      <c r="B277" s="48">
        <f>Reviews!K277</f>
        <v>0</v>
      </c>
      <c r="C277" s="48">
        <f>Reviews!L277</f>
        <v>1</v>
      </c>
      <c r="D277" s="48">
        <f>Reviews!M277</f>
        <v>0</v>
      </c>
      <c r="E277" s="48">
        <f>Reviews!N277</f>
        <v>0</v>
      </c>
      <c r="F277" s="48">
        <f>Reviews!O277</f>
        <v>0</v>
      </c>
      <c r="G277" s="48">
        <f>Reviews!P277</f>
        <v>0</v>
      </c>
      <c r="H277" s="48">
        <f>Reviews!Q277</f>
        <v>1</v>
      </c>
      <c r="I277" s="48">
        <f>Reviews!R277</f>
        <v>0</v>
      </c>
      <c r="J277" s="48">
        <f>Reviews!S277</f>
        <v>1</v>
      </c>
      <c r="L277" s="105">
        <f t="shared" si="12"/>
        <v>0</v>
      </c>
      <c r="M277" s="105">
        <f t="shared" si="13"/>
        <v>0</v>
      </c>
      <c r="N277" s="105">
        <f t="shared" si="14"/>
        <v>1</v>
      </c>
    </row>
    <row r="278" spans="1:14" x14ac:dyDescent="0.25">
      <c r="A278" s="48">
        <f>Reviews!J278</f>
        <v>1</v>
      </c>
      <c r="B278" s="48">
        <f>Reviews!K278</f>
        <v>1</v>
      </c>
      <c r="C278" s="48">
        <f>Reviews!L278</f>
        <v>0</v>
      </c>
      <c r="D278" s="48">
        <f>Reviews!M278</f>
        <v>0</v>
      </c>
      <c r="E278" s="48">
        <f>Reviews!N278</f>
        <v>1</v>
      </c>
      <c r="F278" s="48">
        <f>Reviews!O278</f>
        <v>0</v>
      </c>
      <c r="G278" s="48">
        <f>Reviews!P278</f>
        <v>0</v>
      </c>
      <c r="H278" s="48">
        <f>Reviews!Q278</f>
        <v>1</v>
      </c>
      <c r="I278" s="48">
        <f>Reviews!R278</f>
        <v>0</v>
      </c>
      <c r="J278" s="48">
        <f>Reviews!S278</f>
        <v>1</v>
      </c>
      <c r="L278" s="105">
        <f t="shared" si="12"/>
        <v>0</v>
      </c>
      <c r="M278" s="105">
        <f t="shared" si="13"/>
        <v>0</v>
      </c>
      <c r="N278" s="105">
        <f t="shared" si="14"/>
        <v>1</v>
      </c>
    </row>
    <row r="279" spans="1:14" x14ac:dyDescent="0.25">
      <c r="A279" s="48">
        <f>Reviews!J279</f>
        <v>1</v>
      </c>
      <c r="B279" s="48">
        <f>Reviews!K279</f>
        <v>1</v>
      </c>
      <c r="C279" s="48">
        <f>Reviews!L279</f>
        <v>0</v>
      </c>
      <c r="D279" s="48">
        <f>Reviews!M279</f>
        <v>0</v>
      </c>
      <c r="E279" s="48">
        <f>Reviews!N279</f>
        <v>0</v>
      </c>
      <c r="F279" s="48">
        <f>Reviews!O279</f>
        <v>0</v>
      </c>
      <c r="G279" s="48">
        <f>Reviews!P279</f>
        <v>0</v>
      </c>
      <c r="H279" s="48">
        <f>Reviews!Q279</f>
        <v>1</v>
      </c>
      <c r="I279" s="48">
        <f>Reviews!R279</f>
        <v>0</v>
      </c>
      <c r="J279" s="48">
        <f>Reviews!S279</f>
        <v>1</v>
      </c>
      <c r="L279" s="105">
        <f t="shared" si="12"/>
        <v>0</v>
      </c>
      <c r="M279" s="105">
        <f t="shared" si="13"/>
        <v>1</v>
      </c>
      <c r="N279" s="105">
        <f t="shared" si="14"/>
        <v>1</v>
      </c>
    </row>
    <row r="280" spans="1:14" x14ac:dyDescent="0.25">
      <c r="A280" s="48">
        <f>Reviews!J280</f>
        <v>1</v>
      </c>
      <c r="B280" s="48">
        <f>Reviews!K280</f>
        <v>0</v>
      </c>
      <c r="C280" s="48">
        <f>Reviews!L280</f>
        <v>0</v>
      </c>
      <c r="D280" s="48">
        <f>Reviews!M280</f>
        <v>0</v>
      </c>
      <c r="E280" s="48">
        <f>Reviews!N280</f>
        <v>0</v>
      </c>
      <c r="F280" s="48">
        <f>Reviews!O280</f>
        <v>0</v>
      </c>
      <c r="G280" s="48">
        <f>Reviews!P280</f>
        <v>0</v>
      </c>
      <c r="H280" s="48">
        <f>Reviews!Q280</f>
        <v>1</v>
      </c>
      <c r="I280" s="48">
        <f>Reviews!R280</f>
        <v>0</v>
      </c>
      <c r="J280" s="48">
        <f>Reviews!S280</f>
        <v>1</v>
      </c>
      <c r="L280" s="105">
        <f t="shared" si="12"/>
        <v>0</v>
      </c>
      <c r="M280" s="105">
        <f t="shared" si="13"/>
        <v>1</v>
      </c>
      <c r="N280" s="105">
        <f t="shared" si="14"/>
        <v>1</v>
      </c>
    </row>
    <row r="281" spans="1:14" x14ac:dyDescent="0.25">
      <c r="A281" s="48">
        <f>Reviews!J281</f>
        <v>1</v>
      </c>
      <c r="B281" s="48">
        <f>Reviews!K281</f>
        <v>1</v>
      </c>
      <c r="C281" s="48">
        <f>Reviews!L281</f>
        <v>0</v>
      </c>
      <c r="D281" s="48">
        <f>Reviews!M281</f>
        <v>0</v>
      </c>
      <c r="E281" s="48">
        <f>Reviews!N281</f>
        <v>1</v>
      </c>
      <c r="F281" s="48">
        <f>Reviews!O281</f>
        <v>0</v>
      </c>
      <c r="G281" s="48">
        <f>Reviews!P281</f>
        <v>0</v>
      </c>
      <c r="H281" s="48">
        <f>Reviews!Q281</f>
        <v>1</v>
      </c>
      <c r="I281" s="48">
        <f>Reviews!R281</f>
        <v>0</v>
      </c>
      <c r="J281" s="48">
        <f>Reviews!S281</f>
        <v>1</v>
      </c>
      <c r="L281" s="105">
        <f t="shared" si="12"/>
        <v>0</v>
      </c>
      <c r="M281" s="105">
        <f t="shared" si="13"/>
        <v>0</v>
      </c>
      <c r="N281" s="105">
        <f t="shared" si="14"/>
        <v>1</v>
      </c>
    </row>
    <row r="282" spans="1:14" x14ac:dyDescent="0.25">
      <c r="A282" s="48">
        <f>Reviews!J282</f>
        <v>1</v>
      </c>
      <c r="B282" s="48">
        <f>Reviews!K282</f>
        <v>0</v>
      </c>
      <c r="C282" s="48">
        <f>Reviews!L282</f>
        <v>0</v>
      </c>
      <c r="D282" s="48">
        <f>Reviews!M282</f>
        <v>0</v>
      </c>
      <c r="E282" s="48">
        <f>Reviews!N282</f>
        <v>0</v>
      </c>
      <c r="F282" s="48">
        <f>Reviews!O282</f>
        <v>0</v>
      </c>
      <c r="G282" s="48">
        <f>Reviews!P282</f>
        <v>0</v>
      </c>
      <c r="H282" s="48">
        <f>Reviews!Q282</f>
        <v>1</v>
      </c>
      <c r="I282" s="48">
        <f>Reviews!R282</f>
        <v>0</v>
      </c>
      <c r="J282" s="48">
        <f>Reviews!S282</f>
        <v>1</v>
      </c>
      <c r="L282" s="105">
        <f t="shared" si="12"/>
        <v>0</v>
      </c>
      <c r="M282" s="105">
        <f t="shared" si="13"/>
        <v>1</v>
      </c>
      <c r="N282" s="105">
        <f t="shared" si="14"/>
        <v>1</v>
      </c>
    </row>
    <row r="283" spans="1:14" x14ac:dyDescent="0.25">
      <c r="A283">
        <f>SUM(A3:A282)</f>
        <v>119</v>
      </c>
      <c r="B283" s="105">
        <f>SUM(B3:B282)</f>
        <v>98</v>
      </c>
      <c r="C283" s="105">
        <f>SUM(C3:C282)</f>
        <v>50</v>
      </c>
      <c r="D283" s="105">
        <f>SUM(D3:D282)</f>
        <v>17</v>
      </c>
      <c r="E283" s="105">
        <f>SUM(E3:E282)</f>
        <v>45</v>
      </c>
      <c r="L283" s="105">
        <f>SUM(L3:L282)</f>
        <v>71</v>
      </c>
      <c r="M283" s="105">
        <f>SUM(M3:M282)</f>
        <v>174</v>
      </c>
      <c r="N283" s="105">
        <f>SUM(N3:N282)</f>
        <v>280</v>
      </c>
    </row>
  </sheetData>
  <mergeCells count="3">
    <mergeCell ref="A1:E1"/>
    <mergeCell ref="F1:H1"/>
    <mergeCell ref="I1:J1"/>
  </mergeCells>
  <conditionalFormatting sqref="M3:M282">
    <cfRule type="colorScale" priority="31">
      <colorScale>
        <cfvo type="min"/>
        <cfvo type="percentile" val="50"/>
        <cfvo type="max"/>
        <color rgb="FFF8696B"/>
        <color rgb="FFFCFCFF"/>
        <color rgb="FF63BE7B"/>
      </colorScale>
    </cfRule>
  </conditionalFormatting>
  <conditionalFormatting sqref="N3:N282">
    <cfRule type="colorScale" priority="32">
      <colorScale>
        <cfvo type="min"/>
        <cfvo type="percentile" val="50"/>
        <cfvo type="max"/>
        <color rgb="FFF8696B"/>
        <color rgb="FFFFEB84"/>
        <color rgb="FF63BE7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19"/>
  <sheetViews>
    <sheetView tabSelected="1" zoomScale="85" zoomScaleNormal="85" workbookViewId="0">
      <selection activeCell="Q4" sqref="Q4"/>
    </sheetView>
  </sheetViews>
  <sheetFormatPr defaultRowHeight="15" x14ac:dyDescent="0.25"/>
  <cols>
    <col min="13" max="13" width="15.5703125" customWidth="1"/>
    <col min="24" max="24" width="9.140625" style="99"/>
    <col min="28" max="28" width="21.5703125" customWidth="1"/>
    <col min="29" max="29" width="10.42578125" customWidth="1"/>
    <col min="30" max="30" width="8" customWidth="1"/>
    <col min="31" max="31" width="10.7109375" customWidth="1"/>
    <col min="32" max="32" width="8.28515625" customWidth="1"/>
    <col min="33" max="33" width="14.28515625" customWidth="1"/>
    <col min="39" max="39" width="15.28515625" customWidth="1"/>
    <col min="42" max="42" width="17" customWidth="1"/>
    <col min="44" max="44" width="21.140625" customWidth="1"/>
    <col min="53" max="53" width="19.85546875" customWidth="1"/>
  </cols>
  <sheetData>
    <row r="1" spans="13:59" x14ac:dyDescent="0.25">
      <c r="X1" s="100"/>
    </row>
    <row r="2" spans="13:59" x14ac:dyDescent="0.25">
      <c r="O2" t="s">
        <v>1652</v>
      </c>
      <c r="X2" s="100"/>
      <c r="Y2" s="1"/>
    </row>
    <row r="3" spans="13:59" x14ac:dyDescent="0.25">
      <c r="O3" t="s">
        <v>1653</v>
      </c>
      <c r="P3" s="105" t="s">
        <v>558</v>
      </c>
      <c r="Q3" s="105" t="s">
        <v>1654</v>
      </c>
      <c r="V3" s="105"/>
      <c r="W3" s="105"/>
      <c r="X3" s="106"/>
      <c r="Y3" s="1"/>
    </row>
    <row r="4" spans="13:59" ht="15.75" thickBot="1" x14ac:dyDescent="0.3">
      <c r="O4">
        <f>Processing!A283</f>
        <v>119</v>
      </c>
      <c r="P4" s="105">
        <f>Processing!B283</f>
        <v>98</v>
      </c>
      <c r="Q4" s="105">
        <f>Processing!L283</f>
        <v>71</v>
      </c>
      <c r="V4" s="105"/>
      <c r="W4" s="105"/>
      <c r="X4" s="106"/>
      <c r="Y4" s="1"/>
      <c r="AR4" s="161" t="s">
        <v>1651</v>
      </c>
      <c r="AS4" s="161"/>
      <c r="AT4" s="161"/>
      <c r="AU4" s="161"/>
      <c r="AV4" s="161"/>
      <c r="AW4" s="161"/>
      <c r="AX4" s="161"/>
      <c r="AY4" s="161"/>
      <c r="BA4" s="161" t="s">
        <v>1657</v>
      </c>
      <c r="BB4" s="161"/>
      <c r="BC4" s="161"/>
      <c r="BD4" s="161"/>
      <c r="BE4" s="161"/>
      <c r="BF4" s="161"/>
      <c r="BG4" s="161"/>
    </row>
    <row r="5" spans="13:59" x14ac:dyDescent="0.25">
      <c r="X5"/>
      <c r="Y5" s="107"/>
      <c r="AB5" s="163" t="s">
        <v>1669</v>
      </c>
      <c r="AC5" s="170" t="s">
        <v>1670</v>
      </c>
      <c r="AD5" s="171"/>
      <c r="AE5" s="171"/>
      <c r="AF5" s="171"/>
      <c r="AG5" s="172"/>
      <c r="AH5" s="173" t="s">
        <v>19</v>
      </c>
      <c r="AI5" s="174"/>
      <c r="AJ5" s="175"/>
      <c r="AK5" s="167" t="s">
        <v>22</v>
      </c>
      <c r="AL5" s="168"/>
      <c r="AM5" s="165" t="s">
        <v>1667</v>
      </c>
      <c r="AS5" s="162" t="s">
        <v>1648</v>
      </c>
      <c r="AT5" s="162"/>
      <c r="AU5" s="162"/>
      <c r="AV5" s="162" t="s">
        <v>1649</v>
      </c>
      <c r="AW5" s="162"/>
      <c r="AX5" s="162"/>
      <c r="BB5" s="162" t="s">
        <v>1648</v>
      </c>
      <c r="BC5" s="162"/>
      <c r="BD5" s="162"/>
      <c r="BE5" s="162" t="s">
        <v>1649</v>
      </c>
      <c r="BF5" s="162"/>
      <c r="BG5" s="162"/>
    </row>
    <row r="6" spans="13:59" ht="15.75" thickBot="1" x14ac:dyDescent="0.3">
      <c r="O6" t="s">
        <v>1655</v>
      </c>
      <c r="Q6" s="105"/>
      <c r="V6" s="105"/>
      <c r="W6" s="105"/>
      <c r="X6"/>
      <c r="Y6" s="107"/>
      <c r="AB6" s="164"/>
      <c r="AC6" s="117" t="s">
        <v>10</v>
      </c>
      <c r="AD6" s="116" t="s">
        <v>11</v>
      </c>
      <c r="AE6" s="116" t="s">
        <v>12</v>
      </c>
      <c r="AF6" s="116" t="s">
        <v>13</v>
      </c>
      <c r="AG6" s="118" t="s">
        <v>14</v>
      </c>
      <c r="AH6" s="122" t="s">
        <v>16</v>
      </c>
      <c r="AI6" s="123" t="s">
        <v>17</v>
      </c>
      <c r="AJ6" s="124" t="s">
        <v>18</v>
      </c>
      <c r="AK6" s="125" t="s">
        <v>20</v>
      </c>
      <c r="AL6" s="126" t="s">
        <v>21</v>
      </c>
      <c r="AM6" s="166"/>
      <c r="AO6" s="105" t="s">
        <v>1647</v>
      </c>
      <c r="AP6" s="107" t="s">
        <v>1650</v>
      </c>
      <c r="AR6" s="105"/>
      <c r="AS6" s="3" t="s">
        <v>10</v>
      </c>
      <c r="AT6" s="3" t="s">
        <v>11</v>
      </c>
      <c r="AU6" s="113" t="s">
        <v>1647</v>
      </c>
      <c r="AV6" s="3" t="s">
        <v>10</v>
      </c>
      <c r="AW6" s="3" t="s">
        <v>11</v>
      </c>
      <c r="AX6" s="113" t="s">
        <v>1647</v>
      </c>
      <c r="BB6" s="3" t="s">
        <v>12</v>
      </c>
      <c r="BC6" s="3" t="s">
        <v>13</v>
      </c>
      <c r="BD6" s="113" t="s">
        <v>1650</v>
      </c>
      <c r="BE6" s="3" t="s">
        <v>12</v>
      </c>
      <c r="BF6" s="3" t="s">
        <v>13</v>
      </c>
      <c r="BG6" s="113" t="s">
        <v>1650</v>
      </c>
    </row>
    <row r="7" spans="13:59" x14ac:dyDescent="0.25">
      <c r="O7" s="105" t="s">
        <v>1653</v>
      </c>
      <c r="P7" s="105" t="s">
        <v>558</v>
      </c>
      <c r="Q7" s="105" t="s">
        <v>1654</v>
      </c>
      <c r="V7" s="105"/>
      <c r="W7" s="105"/>
      <c r="X7"/>
      <c r="Y7" s="107"/>
      <c r="AB7" s="153" t="s">
        <v>240</v>
      </c>
      <c r="AC7" s="127">
        <f>SUMIF(Reviews!$Y$3:$Y$282,1,Reviews!J$3:J$282)</f>
        <v>15</v>
      </c>
      <c r="AD7" s="128">
        <f>SUMIF(Reviews!$Y$3:$Y$282,1,Reviews!K$3:K$282)</f>
        <v>11</v>
      </c>
      <c r="AE7" s="128">
        <f>SUMIF(Reviews!$Y$3:$Y$282,1,Reviews!L$3:L$282)</f>
        <v>6</v>
      </c>
      <c r="AF7" s="128">
        <f>SUMIF(Reviews!$Y$3:$Y$282,1,Reviews!M$3:M$282)</f>
        <v>0</v>
      </c>
      <c r="AG7" s="129">
        <f>SUMIF(Reviews!$Y$3:$Y$282,1,Reviews!N$3:N$282)</f>
        <v>6</v>
      </c>
      <c r="AH7" s="135">
        <f>SUMIF(Reviews!$Y$3:$Y$282,1,Reviews!O$3:O$282)</f>
        <v>1</v>
      </c>
      <c r="AI7" s="136">
        <f>SUMIF(Reviews!$Y$3:$Y$282,1,Reviews!P$3:P$282)</f>
        <v>22</v>
      </c>
      <c r="AJ7" s="137">
        <f>SUMIF(Reviews!$Y$3:$Y$282,1,Reviews!Q$3:Q$282)</f>
        <v>4</v>
      </c>
      <c r="AK7" s="144">
        <f>SUMIF(Reviews!$Y$3:$Y$282,1,Reviews!R$3:R$282)</f>
        <v>3</v>
      </c>
      <c r="AL7" s="145">
        <f>SUMIF(Reviews!$Y$3:$Y$282,1,Reviews!S$3:S$282)</f>
        <v>24</v>
      </c>
      <c r="AM7" s="150">
        <f>Reviews!Y283</f>
        <v>27</v>
      </c>
      <c r="AO7" s="105">
        <f>SUMIF(Reviews!$Y$3:$Y$282,1,Processing!L3:L282)</f>
        <v>3</v>
      </c>
      <c r="AP7" s="105">
        <f>SUMIF(Reviews!$Y$3:$Y$282,1,Processing!M3:M282)</f>
        <v>16</v>
      </c>
      <c r="AR7" s="105" t="s">
        <v>1449</v>
      </c>
      <c r="AS7" s="105">
        <v>19</v>
      </c>
      <c r="AT7" s="105">
        <v>7</v>
      </c>
      <c r="AU7" s="105">
        <v>0</v>
      </c>
      <c r="AV7" s="110">
        <f t="shared" ref="AV7:AV25" si="0">AS7/SUM($AS7:$AU7)</f>
        <v>0.73076923076923073</v>
      </c>
      <c r="AW7" s="110">
        <f t="shared" ref="AW7:AW25" si="1">AT7/SUM($AS7:$AU7)</f>
        <v>0.26923076923076922</v>
      </c>
      <c r="AX7" s="110">
        <f t="shared" ref="AX7:AX25" si="2">AU7/SUM($AS7:$AU7)</f>
        <v>0</v>
      </c>
      <c r="BA7" s="105" t="s">
        <v>963</v>
      </c>
      <c r="BB7" s="105">
        <v>9</v>
      </c>
      <c r="BC7" s="105">
        <v>1</v>
      </c>
      <c r="BD7" s="105">
        <v>7</v>
      </c>
      <c r="BE7" s="110">
        <f t="shared" ref="BE7:BE25" si="3">BB7/SUM($BB7:$BD7)</f>
        <v>0.52941176470588236</v>
      </c>
      <c r="BF7" s="110">
        <f t="shared" ref="BF7:BF25" si="4">BC7/SUM($BB7:$BD7)</f>
        <v>5.8823529411764705E-2</v>
      </c>
      <c r="BG7" s="110">
        <f t="shared" ref="BG7:BG25" si="5">BD7/SUM($BB7:$BD7)</f>
        <v>0.41176470588235292</v>
      </c>
    </row>
    <row r="8" spans="13:59" x14ac:dyDescent="0.25">
      <c r="O8">
        <f>Processing!C283</f>
        <v>50</v>
      </c>
      <c r="P8" s="105">
        <f>Processing!D283</f>
        <v>17</v>
      </c>
      <c r="Q8" s="105">
        <f>Processing!M283</f>
        <v>174</v>
      </c>
      <c r="V8" s="105"/>
      <c r="W8" s="105"/>
      <c r="X8"/>
      <c r="Y8" s="107"/>
      <c r="AB8" s="154" t="s">
        <v>1174</v>
      </c>
      <c r="AC8" s="130">
        <f>SUMIF(Reviews!$Z$3:$Z$282,1,Reviews!J$3:J$282)</f>
        <v>23</v>
      </c>
      <c r="AD8" s="113">
        <f>SUMIF(Reviews!$Z$3:$Z$282,1,Reviews!K$3:K$282)</f>
        <v>15</v>
      </c>
      <c r="AE8" s="113">
        <f>SUMIF(Reviews!$Z$3:$Z$282,1,Reviews!L$3:L$282)</f>
        <v>6</v>
      </c>
      <c r="AF8" s="113">
        <f>SUMIF(Reviews!$Z$3:$Z$282,1,Reviews!M$3:M$282)</f>
        <v>1</v>
      </c>
      <c r="AG8" s="131">
        <f>SUMIF(Reviews!$Z$3:$Z$282,1,Reviews!N$3:N$282)</f>
        <v>7</v>
      </c>
      <c r="AH8" s="138">
        <f>SUMIF(Reviews!$Z$3:$Z$282,1,Reviews!O$3:O$282)</f>
        <v>2</v>
      </c>
      <c r="AI8" s="139">
        <f>SUMIF(Reviews!$Z$3:$Z$282,1,Reviews!P$3:P$282)</f>
        <v>19</v>
      </c>
      <c r="AJ8" s="140">
        <f>SUMIF(Reviews!$Z$3:$Z$282,1,Reviews!Q$3:Q$282)</f>
        <v>15</v>
      </c>
      <c r="AK8" s="146">
        <f>SUMIF(Reviews!$Z$3:$Z$282,1,Reviews!R$3:R$282)</f>
        <v>0</v>
      </c>
      <c r="AL8" s="147">
        <f>SUMIF(Reviews!$Z$3:$Z$282,1,Reviews!S$3:S$282)</f>
        <v>36</v>
      </c>
      <c r="AM8" s="151">
        <f>Reviews!Z283</f>
        <v>36</v>
      </c>
      <c r="AN8" s="105"/>
      <c r="AO8" s="105">
        <f>SUMIF(Reviews!$Z$3:$Z$282,1,Processing!L3:L282)</f>
        <v>2</v>
      </c>
      <c r="AP8" s="105">
        <f>SUMIF(Reviews!$Z$3:$Z$282,1,Processing!M3:M282)</f>
        <v>23</v>
      </c>
      <c r="AR8" s="105" t="s">
        <v>463</v>
      </c>
      <c r="AS8" s="105">
        <v>13</v>
      </c>
      <c r="AT8" s="105">
        <v>4</v>
      </c>
      <c r="AU8" s="105">
        <v>2</v>
      </c>
      <c r="AV8" s="110">
        <f t="shared" si="0"/>
        <v>0.68421052631578949</v>
      </c>
      <c r="AW8" s="110">
        <f t="shared" si="1"/>
        <v>0.21052631578947367</v>
      </c>
      <c r="AX8" s="110">
        <f t="shared" si="2"/>
        <v>0.10526315789473684</v>
      </c>
      <c r="BA8" s="105" t="s">
        <v>27</v>
      </c>
      <c r="BB8" s="105">
        <v>25</v>
      </c>
      <c r="BC8" s="105">
        <v>4</v>
      </c>
      <c r="BD8" s="105">
        <v>27</v>
      </c>
      <c r="BE8" s="110">
        <f t="shared" si="3"/>
        <v>0.44642857142857145</v>
      </c>
      <c r="BF8" s="110">
        <f t="shared" si="4"/>
        <v>7.1428571428571425E-2</v>
      </c>
      <c r="BG8" s="110">
        <f t="shared" si="5"/>
        <v>0.48214285714285715</v>
      </c>
    </row>
    <row r="9" spans="13:59" x14ac:dyDescent="0.25">
      <c r="M9" s="105"/>
      <c r="N9" s="105"/>
      <c r="O9" s="105"/>
      <c r="P9" s="105"/>
      <c r="Q9" s="105"/>
      <c r="R9" s="105"/>
      <c r="V9" s="105"/>
      <c r="W9" s="105"/>
      <c r="X9"/>
      <c r="Y9" s="107"/>
      <c r="AB9" s="154" t="s">
        <v>1044</v>
      </c>
      <c r="AC9" s="130">
        <f>SUMIF(Reviews!$AA$3:$AA$282,1,Reviews!J$3:J$282)</f>
        <v>4</v>
      </c>
      <c r="AD9" s="113">
        <f>SUMIF(Reviews!$AA$3:$AA$282,1,Reviews!K$3:K$282)</f>
        <v>7</v>
      </c>
      <c r="AE9" s="113">
        <f>SUMIF(Reviews!$AA$3:$AA$282,1,Reviews!L$3:L$282)</f>
        <v>5</v>
      </c>
      <c r="AF9" s="113">
        <f>SUMIF(Reviews!$AA$3:$AA$282,1,Reviews!M$3:M$282)</f>
        <v>5</v>
      </c>
      <c r="AG9" s="131">
        <f>SUMIF(Reviews!$AA$3:$AA$282,1,Reviews!N$3:N$282)</f>
        <v>1</v>
      </c>
      <c r="AH9" s="138">
        <f>SUMIF(Reviews!$AA$3:$AA$282,1,Reviews!O$3:O$282)</f>
        <v>1</v>
      </c>
      <c r="AI9" s="139">
        <f>SUMIF(Reviews!$AA$3:$AA$282,1,Reviews!P$3:P$282)</f>
        <v>18</v>
      </c>
      <c r="AJ9" s="140">
        <f>SUMIF(Reviews!$AA$3:$AA$282,1,Reviews!Q$3:Q$282)</f>
        <v>2</v>
      </c>
      <c r="AK9" s="146">
        <f>SUMIF(Reviews!$AA$3:$AA$282,1,Reviews!R$3:R$282)</f>
        <v>3</v>
      </c>
      <c r="AL9" s="147">
        <f>SUMIF(Reviews!$AA$3:$AA$282,1,Reviews!S$3:S$282)</f>
        <v>18</v>
      </c>
      <c r="AM9" s="151">
        <f>Reviews!AA283</f>
        <v>21</v>
      </c>
      <c r="AN9" s="105"/>
      <c r="AO9" s="105">
        <f>SUMIF(Reviews!$AA$3:$AA$282,1,Processing!L3:L282)</f>
        <v>10</v>
      </c>
      <c r="AP9" s="105">
        <f>SUMIF(Reviews!$AA$3:$AA$282,1,Processing!M3:M282)</f>
        <v>10</v>
      </c>
      <c r="AR9" s="105" t="s">
        <v>574</v>
      </c>
      <c r="AS9" s="105">
        <v>21</v>
      </c>
      <c r="AT9" s="105">
        <v>9</v>
      </c>
      <c r="AU9" s="105">
        <v>3</v>
      </c>
      <c r="AV9" s="110">
        <f t="shared" si="0"/>
        <v>0.63636363636363635</v>
      </c>
      <c r="AW9" s="110">
        <f t="shared" si="1"/>
        <v>0.27272727272727271</v>
      </c>
      <c r="AX9" s="110">
        <f t="shared" si="2"/>
        <v>9.0909090909090912E-2</v>
      </c>
      <c r="BA9" s="105" t="s">
        <v>1115</v>
      </c>
      <c r="BB9" s="105">
        <v>6</v>
      </c>
      <c r="BC9" s="105">
        <v>3</v>
      </c>
      <c r="BD9" s="105">
        <v>9</v>
      </c>
      <c r="BE9" s="110">
        <f t="shared" si="3"/>
        <v>0.33333333333333331</v>
      </c>
      <c r="BF9" s="110">
        <f t="shared" si="4"/>
        <v>0.16666666666666666</v>
      </c>
      <c r="BG9" s="110">
        <f t="shared" si="5"/>
        <v>0.5</v>
      </c>
    </row>
    <row r="10" spans="13:59" x14ac:dyDescent="0.25">
      <c r="M10" s="105"/>
      <c r="N10" s="105"/>
      <c r="O10" s="105"/>
      <c r="P10" s="105"/>
      <c r="Q10" s="105"/>
      <c r="R10" s="105"/>
      <c r="S10" s="105"/>
      <c r="T10" s="105"/>
      <c r="U10" s="105"/>
      <c r="V10" s="105"/>
      <c r="W10" s="105"/>
      <c r="X10"/>
      <c r="Y10" s="1"/>
      <c r="AB10" s="154" t="s">
        <v>1278</v>
      </c>
      <c r="AC10" s="130">
        <f>SUMIF(Reviews!$AB$3:$AB$282,1,Reviews!J$3:J$282)</f>
        <v>10</v>
      </c>
      <c r="AD10" s="113">
        <f>SUMIF(Reviews!$AB$3:$AB$282,1,Reviews!K$3:K$282)</f>
        <v>8</v>
      </c>
      <c r="AE10" s="113">
        <f>SUMIF(Reviews!$AB$3:$AB$282,1,Reviews!L$3:L$282)</f>
        <v>2</v>
      </c>
      <c r="AF10" s="113">
        <f>SUMIF(Reviews!$AB$3:$AB$282,1,Reviews!M$3:M$282)</f>
        <v>0</v>
      </c>
      <c r="AG10" s="131">
        <f>SUMIF(Reviews!$AB$3:$AB$282,1,Reviews!N$3:N$282)</f>
        <v>5</v>
      </c>
      <c r="AH10" s="138">
        <f>SUMIF(Reviews!$AB$3:$AB$282,1,Reviews!O$3:O$282)</f>
        <v>0</v>
      </c>
      <c r="AI10" s="139">
        <f>SUMIF(Reviews!$AB$3:$AB$282,1,Reviews!P$3:P$282)</f>
        <v>17</v>
      </c>
      <c r="AJ10" s="140">
        <f>SUMIF(Reviews!$AB$3:$AB$282,1,Reviews!Q$3:Q$282)</f>
        <v>5</v>
      </c>
      <c r="AK10" s="146">
        <f>SUMIF(Reviews!$AB$3:$AB$282,1,Reviews!R$3:R$282)</f>
        <v>1</v>
      </c>
      <c r="AL10" s="147">
        <f>SUMIF(Reviews!$AB$3:$AB$282,1,Reviews!S$3:S$282)</f>
        <v>21</v>
      </c>
      <c r="AM10" s="151">
        <f>Reviews!AB283</f>
        <v>22</v>
      </c>
      <c r="AN10" s="105"/>
      <c r="AO10" s="105">
        <f>SUMIF(Reviews!$AB$3:$AB$282,1,Processing!L3:L282)</f>
        <v>5</v>
      </c>
      <c r="AP10" s="105">
        <f>SUMIF(Reviews!$AB$3:$AB$282,1,Processing!M3:M282)</f>
        <v>16</v>
      </c>
      <c r="AR10" s="105" t="s">
        <v>422</v>
      </c>
      <c r="AS10" s="105">
        <v>38</v>
      </c>
      <c r="AT10" s="105">
        <v>16</v>
      </c>
      <c r="AU10" s="105">
        <v>12</v>
      </c>
      <c r="AV10" s="110">
        <f t="shared" si="0"/>
        <v>0.5757575757575758</v>
      </c>
      <c r="AW10" s="110">
        <f t="shared" si="1"/>
        <v>0.24242424242424243</v>
      </c>
      <c r="AX10" s="110">
        <f t="shared" si="2"/>
        <v>0.18181818181818182</v>
      </c>
      <c r="BA10" s="105" t="s">
        <v>240</v>
      </c>
      <c r="BB10" s="105">
        <v>6</v>
      </c>
      <c r="BC10" s="105">
        <v>0</v>
      </c>
      <c r="BD10" s="105">
        <v>16</v>
      </c>
      <c r="BE10" s="110">
        <f t="shared" si="3"/>
        <v>0.27272727272727271</v>
      </c>
      <c r="BF10" s="110">
        <f t="shared" si="4"/>
        <v>0</v>
      </c>
      <c r="BG10" s="110">
        <f t="shared" si="5"/>
        <v>0.72727272727272729</v>
      </c>
    </row>
    <row r="11" spans="13:59" x14ac:dyDescent="0.25">
      <c r="M11" s="105"/>
      <c r="N11" s="105"/>
      <c r="O11" s="105"/>
      <c r="P11" s="105"/>
      <c r="Q11" s="105"/>
      <c r="R11" s="105"/>
      <c r="S11" s="105"/>
      <c r="T11" s="105"/>
      <c r="U11" s="105"/>
      <c r="V11" s="105"/>
      <c r="W11" s="105"/>
      <c r="X11"/>
      <c r="Y11" s="1"/>
      <c r="AB11" s="154" t="s">
        <v>25</v>
      </c>
      <c r="AC11" s="130">
        <f>SUMIF(Reviews!$AC$3:$AC$282,1,Reviews!J$3:J$282)</f>
        <v>12</v>
      </c>
      <c r="AD11" s="113">
        <f>SUMIF(Reviews!$AC$3:$AC$282,1,Reviews!K$3:K$282)</f>
        <v>12</v>
      </c>
      <c r="AE11" s="113">
        <f>SUMIF(Reviews!$AC$3:$AC$282,1,Reviews!L$3:L$282)</f>
        <v>4</v>
      </c>
      <c r="AF11" s="113">
        <f>SUMIF(Reviews!$AC$3:$AC$282,1,Reviews!M$3:M$282)</f>
        <v>0</v>
      </c>
      <c r="AG11" s="131">
        <f>SUMIF(Reviews!$AC$3:$AC$282,1,Reviews!N$3:N$282)</f>
        <v>5</v>
      </c>
      <c r="AH11" s="138">
        <f>SUMIF(Reviews!$AC$3:$AC$282,1,Reviews!O$3:O$282)</f>
        <v>0</v>
      </c>
      <c r="AI11" s="139">
        <f>SUMIF(Reviews!$AC$3:$AC$282,1,Reviews!P$3:P$282)</f>
        <v>16</v>
      </c>
      <c r="AJ11" s="140">
        <f>SUMIF(Reviews!$AC$3:$AC$282,1,Reviews!Q$3:Q$282)</f>
        <v>12</v>
      </c>
      <c r="AK11" s="146">
        <f>SUMIF(Reviews!$AC$3:$AC$282,1,Reviews!R$3:R$282)</f>
        <v>1</v>
      </c>
      <c r="AL11" s="147">
        <f>SUMIF(Reviews!$AC$3:$AC$282,1,Reviews!S$3:S$282)</f>
        <v>27</v>
      </c>
      <c r="AM11" s="151">
        <f>Reviews!AC283</f>
        <v>28</v>
      </c>
      <c r="AN11" s="105"/>
      <c r="AO11" s="105">
        <f>SUMIF(Reviews!$AC$3:$AC$282,1,Processing!L3:L282)</f>
        <v>4</v>
      </c>
      <c r="AP11" s="105">
        <f>SUMIF(Reviews!$AC$3:$AC$282,1,Processing!M3:M282)</f>
        <v>19</v>
      </c>
      <c r="AR11" s="105" t="s">
        <v>1174</v>
      </c>
      <c r="AS11" s="105">
        <v>23</v>
      </c>
      <c r="AT11" s="105">
        <v>15</v>
      </c>
      <c r="AU11" s="105">
        <v>2</v>
      </c>
      <c r="AV11" s="110">
        <f t="shared" si="0"/>
        <v>0.57499999999999996</v>
      </c>
      <c r="AW11" s="110">
        <f t="shared" si="1"/>
        <v>0.375</v>
      </c>
      <c r="AX11" s="110">
        <f t="shared" si="2"/>
        <v>0.05</v>
      </c>
      <c r="BA11" s="105" t="s">
        <v>1044</v>
      </c>
      <c r="BB11" s="105">
        <v>5</v>
      </c>
      <c r="BC11" s="105">
        <v>5</v>
      </c>
      <c r="BD11" s="105">
        <v>10</v>
      </c>
      <c r="BE11" s="110">
        <f t="shared" si="3"/>
        <v>0.25</v>
      </c>
      <c r="BF11" s="110">
        <f t="shared" si="4"/>
        <v>0.25</v>
      </c>
      <c r="BG11" s="110">
        <f t="shared" si="5"/>
        <v>0.5</v>
      </c>
    </row>
    <row r="12" spans="13:59" x14ac:dyDescent="0.25">
      <c r="M12" s="105"/>
      <c r="N12" s="105"/>
      <c r="O12" s="105"/>
      <c r="P12" s="105"/>
      <c r="Q12" s="105"/>
      <c r="R12" s="105"/>
      <c r="S12" s="105"/>
      <c r="T12" s="105"/>
      <c r="U12" s="105"/>
      <c r="V12" s="105"/>
      <c r="W12" s="105"/>
      <c r="X12"/>
      <c r="Y12" s="1"/>
      <c r="AB12" s="154" t="s">
        <v>574</v>
      </c>
      <c r="AC12" s="130">
        <f>SUMIF(Reviews!$AD$3:$AD$282,1,Reviews!J$3:J$282)</f>
        <v>21</v>
      </c>
      <c r="AD12" s="113">
        <f>SUMIF(Reviews!$AD$3:$AD$282,1,Reviews!K$3:K$282)</f>
        <v>9</v>
      </c>
      <c r="AE12" s="113">
        <f>SUMIF(Reviews!$AD$3:$AD$282,1,Reviews!L$3:L$282)</f>
        <v>1</v>
      </c>
      <c r="AF12" s="113">
        <f>SUMIF(Reviews!$AD$3:$AD$282,1,Reviews!M$3:M$282)</f>
        <v>1</v>
      </c>
      <c r="AG12" s="131">
        <f>SUMIF(Reviews!$AD$3:$AD$282,1,Reviews!N$3:N$282)</f>
        <v>2</v>
      </c>
      <c r="AH12" s="138">
        <f>SUMIF(Reviews!$AD$3:$AD$282,1,Reviews!O$3:O$282)</f>
        <v>8</v>
      </c>
      <c r="AI12" s="139">
        <f>SUMIF(Reviews!$AD$3:$AD$282,1,Reviews!P$3:P$282)</f>
        <v>16</v>
      </c>
      <c r="AJ12" s="140">
        <f>SUMIF(Reviews!$AD$3:$AD$282,1,Reviews!Q$3:Q$282)</f>
        <v>6</v>
      </c>
      <c r="AK12" s="146">
        <f>SUMIF(Reviews!$AD$3:$AD$282,1,Reviews!R$3:R$282)</f>
        <v>11</v>
      </c>
      <c r="AL12" s="147">
        <f>SUMIF(Reviews!$AD$3:$AD$282,1,Reviews!S$3:S$282)</f>
        <v>22</v>
      </c>
      <c r="AM12" s="151">
        <f>Reviews!AD283</f>
        <v>33</v>
      </c>
      <c r="AN12" s="105"/>
      <c r="AO12" s="105">
        <f>SUMIF(Reviews!$AD$3:$AD$282,1,Processing!L3:L282)</f>
        <v>3</v>
      </c>
      <c r="AP12" s="105">
        <f>SUMIF(Reviews!$AD$3:$AD$282,1,Processing!M3:M282)</f>
        <v>29</v>
      </c>
      <c r="AR12" s="105" t="s">
        <v>296</v>
      </c>
      <c r="AS12" s="105">
        <v>13</v>
      </c>
      <c r="AT12" s="105">
        <v>9</v>
      </c>
      <c r="AU12" s="105">
        <v>2</v>
      </c>
      <c r="AV12" s="110">
        <f t="shared" si="0"/>
        <v>0.54166666666666663</v>
      </c>
      <c r="AW12" s="110">
        <f t="shared" si="1"/>
        <v>0.375</v>
      </c>
      <c r="AX12" s="110">
        <f t="shared" si="2"/>
        <v>8.3333333333333329E-2</v>
      </c>
      <c r="BA12" s="105" t="s">
        <v>286</v>
      </c>
      <c r="BB12" s="105">
        <v>14</v>
      </c>
      <c r="BC12" s="105">
        <v>4</v>
      </c>
      <c r="BD12" s="105">
        <v>45</v>
      </c>
      <c r="BE12" s="110">
        <f t="shared" si="3"/>
        <v>0.22222222222222221</v>
      </c>
      <c r="BF12" s="110">
        <f t="shared" si="4"/>
        <v>6.3492063492063489E-2</v>
      </c>
      <c r="BG12" s="110">
        <f t="shared" si="5"/>
        <v>0.7142857142857143</v>
      </c>
    </row>
    <row r="13" spans="13:59" x14ac:dyDescent="0.25">
      <c r="M13" s="105"/>
      <c r="N13" s="105"/>
      <c r="O13" s="105"/>
      <c r="P13" s="105"/>
      <c r="Q13" s="105"/>
      <c r="R13" s="105"/>
      <c r="S13" s="105"/>
      <c r="T13" s="105"/>
      <c r="U13" s="105"/>
      <c r="V13" s="105"/>
      <c r="W13" s="105"/>
      <c r="X13"/>
      <c r="Y13" s="1"/>
      <c r="AB13" s="154" t="s">
        <v>854</v>
      </c>
      <c r="AC13" s="130">
        <f>SUMIF(Reviews!$AE$3:$AE$282,1,Reviews!J$3:J$282)</f>
        <v>9</v>
      </c>
      <c r="AD13" s="113">
        <f>SUMIF(Reviews!$AE$3:$AE$282,1,Reviews!K$3:K$282)</f>
        <v>7</v>
      </c>
      <c r="AE13" s="113">
        <f>SUMIF(Reviews!$AE$3:$AE$282,1,Reviews!L$3:L$282)</f>
        <v>3</v>
      </c>
      <c r="AF13" s="113">
        <f>SUMIF(Reviews!$AE$3:$AE$282,1,Reviews!M$3:M$282)</f>
        <v>4</v>
      </c>
      <c r="AG13" s="131">
        <f>SUMIF(Reviews!$AE$3:$AE$282,1,Reviews!N$3:N$282)</f>
        <v>0</v>
      </c>
      <c r="AH13" s="138">
        <f>SUMIF(Reviews!$AE$3:$AE$282,1,Reviews!O$3:O$282)</f>
        <v>2</v>
      </c>
      <c r="AI13" s="139">
        <f>SUMIF(Reviews!$AE$3:$AE$282,1,Reviews!P$3:P$282)</f>
        <v>20</v>
      </c>
      <c r="AJ13" s="140">
        <f>SUMIF(Reviews!$AE$3:$AE$282,1,Reviews!Q$3:Q$282)</f>
        <v>1</v>
      </c>
      <c r="AK13" s="146">
        <f>SUMIF(Reviews!$AE$3:$AE$282,1,Reviews!R$3:R$282)</f>
        <v>7</v>
      </c>
      <c r="AL13" s="147">
        <f>SUMIF(Reviews!$AE$3:$AE$282,1,Reviews!S$3:S$282)</f>
        <v>15</v>
      </c>
      <c r="AM13" s="151">
        <f>Reviews!AE283</f>
        <v>22</v>
      </c>
      <c r="AN13" s="105"/>
      <c r="AO13" s="105">
        <f>SUMIF(Reviews!$AE$3:$AE$282,1,Processing!L3:L282)</f>
        <v>6</v>
      </c>
      <c r="AP13" s="105">
        <f>SUMIF(Reviews!$AE$3:$AE$282,1,Processing!M3:M282)</f>
        <v>15</v>
      </c>
      <c r="AR13" s="105" t="s">
        <v>240</v>
      </c>
      <c r="AS13" s="105">
        <v>15</v>
      </c>
      <c r="AT13" s="105">
        <v>11</v>
      </c>
      <c r="AU13" s="105">
        <v>3</v>
      </c>
      <c r="AV13" s="110">
        <f t="shared" si="0"/>
        <v>0.51724137931034486</v>
      </c>
      <c r="AW13" s="110">
        <f t="shared" si="1"/>
        <v>0.37931034482758619</v>
      </c>
      <c r="AX13" s="110">
        <f t="shared" si="2"/>
        <v>0.10344827586206896</v>
      </c>
      <c r="BA13" s="105" t="s">
        <v>1174</v>
      </c>
      <c r="BB13" s="105">
        <v>6</v>
      </c>
      <c r="BC13" s="105">
        <v>1</v>
      </c>
      <c r="BD13" s="105">
        <v>23</v>
      </c>
      <c r="BE13" s="110">
        <f t="shared" si="3"/>
        <v>0.2</v>
      </c>
      <c r="BF13" s="110">
        <f t="shared" si="4"/>
        <v>3.3333333333333333E-2</v>
      </c>
      <c r="BG13" s="110">
        <f t="shared" si="5"/>
        <v>0.76666666666666672</v>
      </c>
    </row>
    <row r="14" spans="13:59" x14ac:dyDescent="0.25">
      <c r="M14" s="105"/>
      <c r="N14" s="105"/>
      <c r="O14" s="105"/>
      <c r="P14" s="105"/>
      <c r="Q14" s="105"/>
      <c r="R14" s="105"/>
      <c r="S14" s="105"/>
      <c r="T14" s="105"/>
      <c r="U14" s="105"/>
      <c r="V14" s="105"/>
      <c r="W14" s="105"/>
      <c r="X14"/>
      <c r="Y14" s="1"/>
      <c r="AB14" s="154" t="s">
        <v>675</v>
      </c>
      <c r="AC14" s="130">
        <f>SUMIF(Reviews!$AF$3:$AF$282,1,Reviews!J$3:J$282)</f>
        <v>11</v>
      </c>
      <c r="AD14" s="113">
        <f>SUMIF(Reviews!$AF$3:$AF$282,1,Reviews!K$3:K$282)</f>
        <v>13</v>
      </c>
      <c r="AE14" s="113">
        <f>SUMIF(Reviews!$AF$3:$AF$282,1,Reviews!L$3:L$282)</f>
        <v>4</v>
      </c>
      <c r="AF14" s="113">
        <f>SUMIF(Reviews!$AF$3:$AF$282,1,Reviews!M$3:M$282)</f>
        <v>1</v>
      </c>
      <c r="AG14" s="131">
        <f>SUMIF(Reviews!$AF$3:$AF$282,1,Reviews!N$3:N$282)</f>
        <v>17</v>
      </c>
      <c r="AH14" s="138">
        <f>SUMIF(Reviews!$AF$3:$AF$282,1,Reviews!O$3:O$282)</f>
        <v>5</v>
      </c>
      <c r="AI14" s="139">
        <f>SUMIF(Reviews!$AF$3:$AF$282,1,Reviews!P$3:P$282)</f>
        <v>13</v>
      </c>
      <c r="AJ14" s="140">
        <f>SUMIF(Reviews!$AF$3:$AF$282,1,Reviews!Q$3:Q$282)</f>
        <v>24</v>
      </c>
      <c r="AK14" s="146">
        <f>SUMIF(Reviews!$AF$3:$AF$282,1,Reviews!R$3:R$282)</f>
        <v>2</v>
      </c>
      <c r="AL14" s="147">
        <f>SUMIF(Reviews!$AF$3:$AF$282,1,Reviews!S$3:S$282)</f>
        <v>41</v>
      </c>
      <c r="AM14" s="151">
        <f>Reviews!AF283</f>
        <v>43</v>
      </c>
      <c r="AN14" s="105"/>
      <c r="AO14" s="105">
        <f>SUMIF(Reviews!$AF$3:$AF$282,1,Processing!L3:L282)</f>
        <v>19</v>
      </c>
      <c r="AP14" s="105">
        <f>SUMIF(Reviews!$AF$3:$AF$282,1,Processing!M3:M282)</f>
        <v>21</v>
      </c>
      <c r="AR14" s="105" t="s">
        <v>26</v>
      </c>
      <c r="AS14" s="105">
        <v>21</v>
      </c>
      <c r="AT14" s="105">
        <v>15</v>
      </c>
      <c r="AU14" s="105">
        <v>6</v>
      </c>
      <c r="AV14" s="110">
        <f t="shared" si="0"/>
        <v>0.5</v>
      </c>
      <c r="AW14" s="110">
        <f t="shared" si="1"/>
        <v>0.35714285714285715</v>
      </c>
      <c r="AX14" s="110">
        <f t="shared" si="2"/>
        <v>0.14285714285714285</v>
      </c>
      <c r="BA14" s="105" t="s">
        <v>1449</v>
      </c>
      <c r="BB14" s="105">
        <v>3</v>
      </c>
      <c r="BC14" s="105">
        <v>0</v>
      </c>
      <c r="BD14" s="105">
        <v>14</v>
      </c>
      <c r="BE14" s="110">
        <f t="shared" si="3"/>
        <v>0.17647058823529413</v>
      </c>
      <c r="BF14" s="110">
        <f t="shared" si="4"/>
        <v>0</v>
      </c>
      <c r="BG14" s="110">
        <f t="shared" si="5"/>
        <v>0.82352941176470584</v>
      </c>
    </row>
    <row r="15" spans="13:59" x14ac:dyDescent="0.25">
      <c r="M15" s="105"/>
      <c r="N15" s="105"/>
      <c r="O15" s="105"/>
      <c r="P15" s="105"/>
      <c r="Q15" s="105"/>
      <c r="R15" s="105"/>
      <c r="S15" s="105"/>
      <c r="T15" s="105" t="s">
        <v>1662</v>
      </c>
      <c r="U15" s="105"/>
      <c r="V15" s="105"/>
      <c r="W15" s="105"/>
      <c r="X15"/>
      <c r="Y15" s="1"/>
      <c r="AB15" s="154" t="s">
        <v>1115</v>
      </c>
      <c r="AC15" s="130">
        <f>SUMIF(Reviews!$AG$3:$AG$282,1,Reviews!J$3:J$282)</f>
        <v>5</v>
      </c>
      <c r="AD15" s="113">
        <f>SUMIF(Reviews!$AG$3:$AG$282,1,Reviews!K$3:K$282)</f>
        <v>8</v>
      </c>
      <c r="AE15" s="113">
        <f>SUMIF(Reviews!$AG$3:$AG$282,1,Reviews!L$3:L$282)</f>
        <v>6</v>
      </c>
      <c r="AF15" s="113">
        <f>SUMIF(Reviews!$AG$3:$AG$282,1,Reviews!M$3:M$282)</f>
        <v>3</v>
      </c>
      <c r="AG15" s="131">
        <f>SUMIF(Reviews!$AG$3:$AG$282,1,Reviews!N$3:N$282)</f>
        <v>0</v>
      </c>
      <c r="AH15" s="138">
        <f>SUMIF(Reviews!$AG$3:$AG$282,1,Reviews!O$3:O$282)</f>
        <v>1</v>
      </c>
      <c r="AI15" s="139">
        <f>SUMIF(Reviews!$AG$3:$AG$282,1,Reviews!P$3:P$282)</f>
        <v>16</v>
      </c>
      <c r="AJ15" s="140">
        <f>SUMIF(Reviews!$AG$3:$AG$282,1,Reviews!Q$3:Q$282)</f>
        <v>1</v>
      </c>
      <c r="AK15" s="146">
        <f>SUMIF(Reviews!$AG$3:$AG$282,1,Reviews!R$3:R$282)</f>
        <v>0</v>
      </c>
      <c r="AL15" s="147">
        <f>SUMIF(Reviews!$AG$3:$AG$282,1,Reviews!S$3:S$282)</f>
        <v>18</v>
      </c>
      <c r="AM15" s="151">
        <f>Reviews!AG283</f>
        <v>18</v>
      </c>
      <c r="AN15" s="105"/>
      <c r="AO15" s="105">
        <f>SUMIF(Reviews!$AG$3:$AG$282,1,Processing!L3:L282)</f>
        <v>5</v>
      </c>
      <c r="AP15" s="105">
        <f>SUMIF(Reviews!$AG$3:$AG$282,1,Processing!M3:M282)</f>
        <v>9</v>
      </c>
      <c r="AR15" s="105" t="s">
        <v>906</v>
      </c>
      <c r="AS15" s="105">
        <v>10</v>
      </c>
      <c r="AT15" s="105">
        <v>5</v>
      </c>
      <c r="AU15" s="105">
        <v>6</v>
      </c>
      <c r="AV15" s="110">
        <f t="shared" si="0"/>
        <v>0.47619047619047616</v>
      </c>
      <c r="AW15" s="110">
        <f t="shared" si="1"/>
        <v>0.23809523809523808</v>
      </c>
      <c r="AX15" s="110">
        <f t="shared" si="2"/>
        <v>0.2857142857142857</v>
      </c>
      <c r="BA15" s="105" t="s">
        <v>25</v>
      </c>
      <c r="BB15" s="105">
        <v>4</v>
      </c>
      <c r="BC15" s="105">
        <v>0</v>
      </c>
      <c r="BD15" s="105">
        <v>19</v>
      </c>
      <c r="BE15" s="110">
        <f t="shared" si="3"/>
        <v>0.17391304347826086</v>
      </c>
      <c r="BF15" s="110">
        <f t="shared" si="4"/>
        <v>0</v>
      </c>
      <c r="BG15" s="110">
        <f t="shared" si="5"/>
        <v>0.82608695652173914</v>
      </c>
    </row>
    <row r="16" spans="13:59" x14ac:dyDescent="0.25">
      <c r="M16" s="105"/>
      <c r="N16" s="105"/>
      <c r="O16" s="105"/>
      <c r="P16" s="105"/>
      <c r="Q16" s="105"/>
      <c r="R16" s="105"/>
      <c r="S16" s="105"/>
      <c r="T16" s="105"/>
      <c r="U16" s="105"/>
      <c r="V16" s="105"/>
      <c r="W16" s="105"/>
      <c r="X16"/>
      <c r="Y16" s="1"/>
      <c r="AB16" s="154" t="s">
        <v>1365</v>
      </c>
      <c r="AC16" s="130">
        <f>SUMIF(Reviews!$AH$3:$AH$282,1,Reviews!J$3:J$282)</f>
        <v>14</v>
      </c>
      <c r="AD16" s="113">
        <f>SUMIF(Reviews!$AH$3:$AH$282,1,Reviews!K$3:K$282)</f>
        <v>15</v>
      </c>
      <c r="AE16" s="113">
        <f>SUMIF(Reviews!$AH$3:$AH$282,1,Reviews!L$3:L$282)</f>
        <v>3</v>
      </c>
      <c r="AF16" s="113">
        <f>SUMIF(Reviews!$AH$3:$AH$282,1,Reviews!M$3:M$282)</f>
        <v>4</v>
      </c>
      <c r="AG16" s="131">
        <f>SUMIF(Reviews!$AH$3:$AH$282,1,Reviews!N$3:N$282)</f>
        <v>2</v>
      </c>
      <c r="AH16" s="138">
        <f>SUMIF(Reviews!$AH$3:$AH$282,1,Reviews!O$3:O$282)</f>
        <v>3</v>
      </c>
      <c r="AI16" s="139">
        <f>SUMIF(Reviews!$AH$3:$AH$282,1,Reviews!P$3:P$282)</f>
        <v>17</v>
      </c>
      <c r="AJ16" s="140">
        <f>SUMIF(Reviews!$AH$3:$AH$282,1,Reviews!Q$3:Q$282)</f>
        <v>16</v>
      </c>
      <c r="AK16" s="146">
        <f>SUMIF(Reviews!$AH$3:$AH$282,1,Reviews!R$3:R$282)</f>
        <v>0</v>
      </c>
      <c r="AL16" s="147">
        <f>SUMIF(Reviews!$AH$3:$AH$282,1,Reviews!S$3:S$282)</f>
        <v>36</v>
      </c>
      <c r="AM16" s="151">
        <f>Reviews!AH283</f>
        <v>36</v>
      </c>
      <c r="AN16" s="105"/>
      <c r="AO16" s="105">
        <f>SUMIF(Reviews!$AH$3:$AH$282,1,Processing!L3:L282)</f>
        <v>7</v>
      </c>
      <c r="AP16" s="105">
        <f>SUMIF(Reviews!$AH$3:$AH$282,1,Processing!M3:M282)</f>
        <v>27</v>
      </c>
      <c r="AR16" s="105" t="s">
        <v>1278</v>
      </c>
      <c r="AS16" s="105">
        <v>10</v>
      </c>
      <c r="AT16" s="105">
        <v>8</v>
      </c>
      <c r="AU16" s="105">
        <v>5</v>
      </c>
      <c r="AV16" s="110">
        <f t="shared" si="0"/>
        <v>0.43478260869565216</v>
      </c>
      <c r="AW16" s="110">
        <f t="shared" si="1"/>
        <v>0.34782608695652173</v>
      </c>
      <c r="AX16" s="110">
        <f t="shared" si="2"/>
        <v>0.21739130434782608</v>
      </c>
      <c r="BA16" s="105" t="s">
        <v>296</v>
      </c>
      <c r="BB16" s="105">
        <v>4</v>
      </c>
      <c r="BC16" s="105">
        <v>0</v>
      </c>
      <c r="BD16" s="105">
        <v>19</v>
      </c>
      <c r="BE16" s="110">
        <f t="shared" si="3"/>
        <v>0.17391304347826086</v>
      </c>
      <c r="BF16" s="110">
        <f t="shared" si="4"/>
        <v>0</v>
      </c>
      <c r="BG16" s="110">
        <f t="shared" si="5"/>
        <v>0.82608695652173914</v>
      </c>
    </row>
    <row r="17" spans="1:59" x14ac:dyDescent="0.25">
      <c r="B17" t="s">
        <v>1664</v>
      </c>
      <c r="K17" s="105"/>
      <c r="M17" s="105"/>
      <c r="N17" s="105"/>
      <c r="O17" s="105"/>
      <c r="P17" s="105"/>
      <c r="Q17" s="105"/>
      <c r="R17" s="105"/>
      <c r="S17" s="105"/>
      <c r="T17" s="105"/>
      <c r="U17" s="105"/>
      <c r="V17" s="105"/>
      <c r="W17" s="105"/>
      <c r="X17"/>
      <c r="Y17" s="1"/>
      <c r="AB17" s="154" t="s">
        <v>422</v>
      </c>
      <c r="AC17" s="130">
        <f>SUMIF(Reviews!$AI$3:$AI$282,1,Reviews!J$3:J$282)</f>
        <v>38</v>
      </c>
      <c r="AD17" s="113">
        <f>SUMIF(Reviews!$AI$3:$AI$282,1,Reviews!K$3:K$282)</f>
        <v>16</v>
      </c>
      <c r="AE17" s="113">
        <f>SUMIF(Reviews!$AI$3:$AI$282,1,Reviews!L$3:L$282)</f>
        <v>5</v>
      </c>
      <c r="AF17" s="113">
        <f>SUMIF(Reviews!$AI$3:$AI$282,1,Reviews!M$3:M$282)</f>
        <v>5</v>
      </c>
      <c r="AG17" s="131">
        <f>SUMIF(Reviews!$AI$3:$AI$282,1,Reviews!N$3:N$282)</f>
        <v>5</v>
      </c>
      <c r="AH17" s="138">
        <f>SUMIF(Reviews!$AI$3:$AI$282,1,Reviews!O$3:O$282)</f>
        <v>3</v>
      </c>
      <c r="AI17" s="139">
        <f>SUMIF(Reviews!$AI$3:$AI$282,1,Reviews!P$3:P$282)</f>
        <v>51</v>
      </c>
      <c r="AJ17" s="140">
        <f>SUMIF(Reviews!$AI$3:$AI$282,1,Reviews!Q$3:Q$282)</f>
        <v>11</v>
      </c>
      <c r="AK17" s="146">
        <f>SUMIF(Reviews!$AI$3:$AI$282,1,Reviews!R$3:R$282)</f>
        <v>3</v>
      </c>
      <c r="AL17" s="147">
        <f>SUMIF(Reviews!$AI$3:$AI$282,1,Reviews!S$3:S$282)</f>
        <v>62</v>
      </c>
      <c r="AM17" s="151">
        <f>Reviews!AI283</f>
        <v>65</v>
      </c>
      <c r="AN17" s="105"/>
      <c r="AO17" s="105">
        <f>SUMIF(Reviews!$AI$3:$AI$282,1,Processing!L3:L282)</f>
        <v>12</v>
      </c>
      <c r="AP17" s="105">
        <f>SUMIF(Reviews!$AI$3:$AI$282,1,Processing!M3:M282)</f>
        <v>50</v>
      </c>
      <c r="AR17" s="105" t="s">
        <v>25</v>
      </c>
      <c r="AS17" s="105">
        <v>12</v>
      </c>
      <c r="AT17" s="105">
        <v>12</v>
      </c>
      <c r="AU17" s="105">
        <v>4</v>
      </c>
      <c r="AV17" s="110">
        <f t="shared" si="0"/>
        <v>0.42857142857142855</v>
      </c>
      <c r="AW17" s="110">
        <f t="shared" si="1"/>
        <v>0.42857142857142855</v>
      </c>
      <c r="AX17" s="110">
        <f t="shared" si="2"/>
        <v>0.14285714285714285</v>
      </c>
      <c r="BA17" s="105" t="s">
        <v>675</v>
      </c>
      <c r="BB17" s="105">
        <v>4</v>
      </c>
      <c r="BC17" s="105">
        <v>1</v>
      </c>
      <c r="BD17" s="105">
        <v>21</v>
      </c>
      <c r="BE17" s="110">
        <f t="shared" si="3"/>
        <v>0.15384615384615385</v>
      </c>
      <c r="BF17" s="110">
        <f t="shared" si="4"/>
        <v>3.8461538461538464E-2</v>
      </c>
      <c r="BG17" s="110">
        <f t="shared" si="5"/>
        <v>0.80769230769230771</v>
      </c>
    </row>
    <row r="18" spans="1:59" x14ac:dyDescent="0.25">
      <c r="B18" s="1"/>
      <c r="C18" s="1"/>
      <c r="D18" s="1"/>
      <c r="E18" s="1"/>
      <c r="F18" s="1"/>
      <c r="G18" s="1"/>
      <c r="H18" s="1"/>
      <c r="I18" s="1"/>
      <c r="J18" s="1"/>
      <c r="K18" s="105"/>
      <c r="M18" s="105"/>
      <c r="N18" s="105"/>
      <c r="O18" s="105"/>
      <c r="P18" s="105"/>
      <c r="Q18" s="105"/>
      <c r="R18" s="105"/>
      <c r="S18" s="105"/>
      <c r="T18" s="105"/>
      <c r="U18" s="105"/>
      <c r="V18" s="105"/>
      <c r="W18" s="105"/>
      <c r="X18"/>
      <c r="Y18" s="1"/>
      <c r="AB18" s="154" t="s">
        <v>286</v>
      </c>
      <c r="AC18" s="130">
        <f>SUMIF(Reviews!$AJ$3:$AJ$282,1,Reviews!J$3:J$282)</f>
        <v>31</v>
      </c>
      <c r="AD18" s="113">
        <f>SUMIF(Reviews!$AJ$3:$AJ$282,1,Reviews!K$3:K$282)</f>
        <v>22</v>
      </c>
      <c r="AE18" s="113">
        <f>SUMIF(Reviews!$AJ$3:$AJ$282,1,Reviews!L$3:L$282)</f>
        <v>14</v>
      </c>
      <c r="AF18" s="113">
        <f>SUMIF(Reviews!$AJ$3:$AJ$282,1,Reviews!M$3:M$282)</f>
        <v>4</v>
      </c>
      <c r="AG18" s="131">
        <f>SUMIF(Reviews!$AJ$3:$AJ$282,1,Reviews!N$3:N$282)</f>
        <v>16</v>
      </c>
      <c r="AH18" s="138">
        <f>SUMIF(Reviews!$AJ$3:$AJ$282,1,Reviews!O$3:O$282)</f>
        <v>6</v>
      </c>
      <c r="AI18" s="139">
        <f>SUMIF(Reviews!$AJ$3:$AJ$282,1,Reviews!P$3:P$282)</f>
        <v>44</v>
      </c>
      <c r="AJ18" s="140">
        <f>SUMIF(Reviews!$AJ$3:$AJ$282,1,Reviews!Q$3:Q$282)</f>
        <v>24</v>
      </c>
      <c r="AK18" s="146">
        <f>SUMIF(Reviews!$AJ$3:$AJ$282,1,Reviews!R$3:R$282)</f>
        <v>11</v>
      </c>
      <c r="AL18" s="147">
        <f>SUMIF(Reviews!$AJ$3:$AJ$282,1,Reviews!S$3:S$282)</f>
        <v>67</v>
      </c>
      <c r="AM18" s="151">
        <f>Reviews!AJ283</f>
        <v>78</v>
      </c>
      <c r="AN18" s="105"/>
      <c r="AO18" s="105">
        <f>SUMIF(Reviews!$AJ$3:$AJ$282,1,Processing!L3:L282)</f>
        <v>25</v>
      </c>
      <c r="AP18" s="105">
        <f>SUMIF(Reviews!$AJ$3:$AJ$282,1,Processing!M3:M282)</f>
        <v>45</v>
      </c>
      <c r="AR18" s="105" t="s">
        <v>854</v>
      </c>
      <c r="AS18" s="105">
        <v>9</v>
      </c>
      <c r="AT18" s="105">
        <v>7</v>
      </c>
      <c r="AU18" s="105">
        <v>6</v>
      </c>
      <c r="AV18" s="110">
        <f t="shared" si="0"/>
        <v>0.40909090909090912</v>
      </c>
      <c r="AW18" s="110">
        <f t="shared" si="1"/>
        <v>0.31818181818181818</v>
      </c>
      <c r="AX18" s="110">
        <f t="shared" si="2"/>
        <v>0.27272727272727271</v>
      </c>
      <c r="BA18" s="105" t="s">
        <v>854</v>
      </c>
      <c r="BB18" s="105">
        <v>3</v>
      </c>
      <c r="BC18" s="105">
        <v>4</v>
      </c>
      <c r="BD18" s="105">
        <v>15</v>
      </c>
      <c r="BE18" s="110">
        <f t="shared" si="3"/>
        <v>0.13636363636363635</v>
      </c>
      <c r="BF18" s="110">
        <f t="shared" si="4"/>
        <v>0.18181818181818182</v>
      </c>
      <c r="BG18" s="110">
        <f t="shared" si="5"/>
        <v>0.68181818181818177</v>
      </c>
    </row>
    <row r="19" spans="1:59" x14ac:dyDescent="0.25">
      <c r="B19" t="s">
        <v>1644</v>
      </c>
      <c r="C19" s="3" t="s">
        <v>10</v>
      </c>
      <c r="D19" s="3" t="s">
        <v>11</v>
      </c>
      <c r="E19" s="3" t="s">
        <v>12</v>
      </c>
      <c r="F19" s="3" t="s">
        <v>13</v>
      </c>
      <c r="G19" s="114" t="s">
        <v>1658</v>
      </c>
      <c r="K19" s="105"/>
      <c r="M19" s="105"/>
      <c r="N19" s="105"/>
      <c r="O19" s="105"/>
      <c r="P19" s="105"/>
      <c r="Q19" s="105"/>
      <c r="R19" s="105"/>
      <c r="S19" s="105"/>
      <c r="T19" s="105"/>
      <c r="U19" s="105"/>
      <c r="V19" s="105"/>
      <c r="W19" s="105"/>
      <c r="X19"/>
      <c r="Y19" s="1"/>
      <c r="AB19" s="154" t="s">
        <v>1449</v>
      </c>
      <c r="AC19" s="130">
        <f>SUMIF(Reviews!$AK$3:$AK$282,1,Reviews!J$3:J$282)</f>
        <v>19</v>
      </c>
      <c r="AD19" s="113">
        <f>SUMIF(Reviews!$AK$3:$AK$282,1,Reviews!K$3:K$282)</f>
        <v>7</v>
      </c>
      <c r="AE19" s="113">
        <f>SUMIF(Reviews!$AK$3:$AK$282,1,Reviews!L$3:L$282)</f>
        <v>3</v>
      </c>
      <c r="AF19" s="113">
        <f>SUMIF(Reviews!$AK$3:$AK$282,1,Reviews!M$3:M$282)</f>
        <v>0</v>
      </c>
      <c r="AG19" s="131">
        <f>SUMIF(Reviews!$AK$3:$AK$282,1,Reviews!N$3:N$282)</f>
        <v>5</v>
      </c>
      <c r="AH19" s="138">
        <f>SUMIF(Reviews!$AK$3:$AK$282,1,Reviews!O$3:O$282)</f>
        <v>2</v>
      </c>
      <c r="AI19" s="139">
        <f>SUMIF(Reviews!$AK$3:$AK$282,1,Reviews!P$3:P$282)</f>
        <v>6</v>
      </c>
      <c r="AJ19" s="140">
        <f>SUMIF(Reviews!$AK$3:$AK$282,1,Reviews!Q$3:Q$282)</f>
        <v>13</v>
      </c>
      <c r="AK19" s="146">
        <f>SUMIF(Reviews!$AK$3:$AK$282,1,Reviews!R$3:R$282)</f>
        <v>0</v>
      </c>
      <c r="AL19" s="147">
        <f>SUMIF(Reviews!$AK$3:$AK$282,1,Reviews!S$3:S$282)</f>
        <v>21</v>
      </c>
      <c r="AM19" s="151">
        <f>Reviews!AK283</f>
        <v>21</v>
      </c>
      <c r="AN19" s="105"/>
      <c r="AO19" s="105">
        <f>SUMIF(Reviews!$AK$3:$AK$282,1,Processing!L3:L282)</f>
        <v>0</v>
      </c>
      <c r="AP19" s="105">
        <f>SUMIF(Reviews!$AK$3:$AK$282,1,Processing!M3:M282)</f>
        <v>14</v>
      </c>
      <c r="AR19" s="105" t="s">
        <v>286</v>
      </c>
      <c r="AS19" s="105">
        <v>31</v>
      </c>
      <c r="AT19" s="105">
        <v>22</v>
      </c>
      <c r="AU19" s="105">
        <v>25</v>
      </c>
      <c r="AV19" s="110">
        <f t="shared" si="0"/>
        <v>0.39743589743589741</v>
      </c>
      <c r="AW19" s="110">
        <f t="shared" si="1"/>
        <v>0.28205128205128205</v>
      </c>
      <c r="AX19" s="110">
        <f t="shared" si="2"/>
        <v>0.32051282051282054</v>
      </c>
      <c r="BA19" s="105" t="s">
        <v>1278</v>
      </c>
      <c r="BB19" s="105">
        <v>2</v>
      </c>
      <c r="BC19" s="105">
        <v>0</v>
      </c>
      <c r="BD19" s="105">
        <v>16</v>
      </c>
      <c r="BE19" s="110">
        <f t="shared" si="3"/>
        <v>0.1111111111111111</v>
      </c>
      <c r="BF19" s="110">
        <f t="shared" si="4"/>
        <v>0</v>
      </c>
      <c r="BG19" s="110">
        <f t="shared" si="5"/>
        <v>0.88888888888888884</v>
      </c>
    </row>
    <row r="20" spans="1:59" x14ac:dyDescent="0.25">
      <c r="B20">
        <v>2012</v>
      </c>
      <c r="C20">
        <f>SUMIF(Reviews!$F$3:$F$282,Charts1!$B20,Reviews!J$3:J$282)</f>
        <v>52</v>
      </c>
      <c r="D20" s="105">
        <f>SUMIF(Reviews!$F$3:$F$282,Charts1!$B20,Reviews!K$3:K$282)</f>
        <v>44</v>
      </c>
      <c r="E20" s="105">
        <f>SUMIF(Reviews!$F$3:$F$282,Charts1!$B20,Reviews!L$3:L$282)</f>
        <v>22</v>
      </c>
      <c r="F20" s="105">
        <f>SUMIF(Reviews!$F$3:$F$282,Charts1!$B20,Reviews!M$3:M$282)</f>
        <v>8</v>
      </c>
      <c r="G20">
        <f>COUNTIF(Reviews!$F$3:$F$282,Charts1!$B20)</f>
        <v>130</v>
      </c>
      <c r="K20" s="105"/>
      <c r="M20" s="105"/>
      <c r="N20" s="105" t="s">
        <v>1659</v>
      </c>
      <c r="O20" s="105"/>
      <c r="P20" s="105"/>
      <c r="Q20" s="105"/>
      <c r="R20" s="105"/>
      <c r="S20" s="105"/>
      <c r="T20" s="105"/>
      <c r="U20" s="105"/>
      <c r="V20" s="105"/>
      <c r="W20" s="105"/>
      <c r="X20"/>
      <c r="Y20" s="1"/>
      <c r="AB20" s="154" t="s">
        <v>26</v>
      </c>
      <c r="AC20" s="130">
        <f>SUMIF(Reviews!$AL$3:$AL$282,1,Reviews!J$3:J$282)</f>
        <v>21</v>
      </c>
      <c r="AD20" s="113">
        <f>SUMIF(Reviews!$AL$3:$AL$282,1,Reviews!K$3:K$282)</f>
        <v>15</v>
      </c>
      <c r="AE20" s="113">
        <f>SUMIF(Reviews!$AL$3:$AL$282,1,Reviews!L$3:L$282)</f>
        <v>3</v>
      </c>
      <c r="AF20" s="113">
        <f>SUMIF(Reviews!$AL$3:$AL$282,1,Reviews!M$3:M$282)</f>
        <v>2</v>
      </c>
      <c r="AG20" s="131">
        <f>SUMIF(Reviews!$AL$3:$AL$282,1,Reviews!N$3:N$282)</f>
        <v>6</v>
      </c>
      <c r="AH20" s="138">
        <f>SUMIF(Reviews!$AL$3:$AL$282,1,Reviews!O$3:O$282)</f>
        <v>4</v>
      </c>
      <c r="AI20" s="139">
        <f>SUMIF(Reviews!$AL$3:$AL$282,1,Reviews!P$3:P$282)</f>
        <v>24</v>
      </c>
      <c r="AJ20" s="140">
        <f>SUMIF(Reviews!$AL$3:$AL$282,1,Reviews!Q$3:Q$282)</f>
        <v>13</v>
      </c>
      <c r="AK20" s="146">
        <f>SUMIF(Reviews!$AL$3:$AL$282,1,Reviews!R$3:R$282)</f>
        <v>11</v>
      </c>
      <c r="AL20" s="147">
        <f>SUMIF(Reviews!$AL$3:$AL$282,1,Reviews!S$3:S$282)</f>
        <v>29</v>
      </c>
      <c r="AM20" s="151">
        <f>Reviews!AL283</f>
        <v>40</v>
      </c>
      <c r="AN20" s="105"/>
      <c r="AO20" s="105">
        <f>SUMIF(Reviews!$AL$3:$AL$282,1,Processing!L3:L282)</f>
        <v>6</v>
      </c>
      <c r="AP20" s="105">
        <f>SUMIF(Reviews!$AL$3:$AL$282,1,Processing!M3:M282)</f>
        <v>30</v>
      </c>
      <c r="AR20" s="105" t="s">
        <v>1365</v>
      </c>
      <c r="AS20" s="105">
        <v>14</v>
      </c>
      <c r="AT20" s="105">
        <v>15</v>
      </c>
      <c r="AU20" s="105">
        <v>7</v>
      </c>
      <c r="AV20" s="110">
        <f t="shared" si="0"/>
        <v>0.3888888888888889</v>
      </c>
      <c r="AW20" s="110">
        <f t="shared" si="1"/>
        <v>0.41666666666666669</v>
      </c>
      <c r="AX20" s="110">
        <f t="shared" si="2"/>
        <v>0.19444444444444445</v>
      </c>
      <c r="BA20" s="105" t="s">
        <v>1365</v>
      </c>
      <c r="BB20" s="105">
        <v>3</v>
      </c>
      <c r="BC20" s="105">
        <v>4</v>
      </c>
      <c r="BD20" s="105">
        <v>27</v>
      </c>
      <c r="BE20" s="110">
        <f t="shared" si="3"/>
        <v>8.8235294117647065E-2</v>
      </c>
      <c r="BF20" s="110">
        <f t="shared" si="4"/>
        <v>0.11764705882352941</v>
      </c>
      <c r="BG20" s="110">
        <f t="shared" si="5"/>
        <v>0.79411764705882348</v>
      </c>
    </row>
    <row r="21" spans="1:59" x14ac:dyDescent="0.25">
      <c r="B21">
        <v>2013</v>
      </c>
      <c r="C21" s="105">
        <f>SUMIF(Reviews!$F$3:$F$282,Charts1!$B21,Reviews!J$3:J$282)</f>
        <v>39</v>
      </c>
      <c r="D21" s="105">
        <f>SUMIF(Reviews!$F$3:$F$282,Charts1!$B21,Reviews!K$3:K$282)</f>
        <v>27</v>
      </c>
      <c r="E21" s="105">
        <f>SUMIF(Reviews!$F$3:$F$282,Charts1!$B21,Reviews!L$3:L$282)</f>
        <v>10</v>
      </c>
      <c r="F21" s="105">
        <f>SUMIF(Reviews!$F$3:$F$282,Charts1!$B21,Reviews!M$3:M$282)</f>
        <v>4</v>
      </c>
      <c r="G21" s="105">
        <f>COUNTIF(Reviews!$F$3:$F$282,Charts1!$B21)</f>
        <v>80</v>
      </c>
      <c r="K21" s="105"/>
      <c r="M21" s="105"/>
      <c r="N21" s="105"/>
      <c r="O21" s="105"/>
      <c r="P21" s="105"/>
      <c r="Q21" s="105"/>
      <c r="R21" s="105"/>
      <c r="S21" s="105"/>
      <c r="T21" s="105"/>
      <c r="U21" s="105"/>
      <c r="V21" s="105"/>
      <c r="W21" s="105"/>
      <c r="X21"/>
      <c r="Y21" s="1"/>
      <c r="AB21" s="154" t="s">
        <v>463</v>
      </c>
      <c r="AC21" s="130">
        <f>SUMIF(Reviews!$AM$3:$AM$282,1,Reviews!J$3:J$282)</f>
        <v>13</v>
      </c>
      <c r="AD21" s="113">
        <f>SUMIF(Reviews!$AM$3:$AM$282,1,Reviews!K$3:K$282)</f>
        <v>4</v>
      </c>
      <c r="AE21" s="113">
        <f>SUMIF(Reviews!$AM$3:$AM$282,1,Reviews!L$3:L$282)</f>
        <v>1</v>
      </c>
      <c r="AF21" s="113">
        <f>SUMIF(Reviews!$AM$3:$AM$282,1,Reviews!M$3:M$282)</f>
        <v>1</v>
      </c>
      <c r="AG21" s="131">
        <f>SUMIF(Reviews!$AM$3:$AM$282,1,Reviews!N$3:N$282)</f>
        <v>0</v>
      </c>
      <c r="AH21" s="138">
        <f>SUMIF(Reviews!$AM$3:$AM$282,1,Reviews!O$3:O$282)</f>
        <v>0</v>
      </c>
      <c r="AI21" s="139">
        <f>SUMIF(Reviews!$AM$3:$AM$282,1,Reviews!P$3:P$282)</f>
        <v>16</v>
      </c>
      <c r="AJ21" s="140">
        <f>SUMIF(Reviews!$AM$3:$AM$282,1,Reviews!Q$3:Q$282)</f>
        <v>2</v>
      </c>
      <c r="AK21" s="146">
        <f>SUMIF(Reviews!$AM$3:$AM$282,1,Reviews!R$3:R$282)</f>
        <v>0</v>
      </c>
      <c r="AL21" s="147">
        <f>SUMIF(Reviews!$AM$3:$AM$282,1,Reviews!S$3:S$282)</f>
        <v>18</v>
      </c>
      <c r="AM21" s="151">
        <f>Reviews!AM283</f>
        <v>18</v>
      </c>
      <c r="AN21" s="105"/>
      <c r="AO21" s="105">
        <f>SUMIF(Reviews!$AM$3:$AM$282,1,Processing!L3:L282)</f>
        <v>2</v>
      </c>
      <c r="AP21" s="105">
        <f>SUMIF(Reviews!$AM$3:$AM$282,1,Processing!M3:M282)</f>
        <v>16</v>
      </c>
      <c r="AR21" s="105" t="s">
        <v>27</v>
      </c>
      <c r="AS21" s="105">
        <v>26</v>
      </c>
      <c r="AT21" s="105">
        <v>30</v>
      </c>
      <c r="AU21" s="105">
        <v>14</v>
      </c>
      <c r="AV21" s="110">
        <f t="shared" si="0"/>
        <v>0.37142857142857144</v>
      </c>
      <c r="AW21" s="110">
        <f t="shared" si="1"/>
        <v>0.42857142857142855</v>
      </c>
      <c r="AX21" s="110">
        <f t="shared" si="2"/>
        <v>0.2</v>
      </c>
      <c r="BA21" s="105" t="s">
        <v>26</v>
      </c>
      <c r="BB21" s="105">
        <v>3</v>
      </c>
      <c r="BC21" s="105">
        <v>2</v>
      </c>
      <c r="BD21" s="105">
        <v>30</v>
      </c>
      <c r="BE21" s="110">
        <f t="shared" si="3"/>
        <v>8.5714285714285715E-2</v>
      </c>
      <c r="BF21" s="110">
        <f t="shared" si="4"/>
        <v>5.7142857142857141E-2</v>
      </c>
      <c r="BG21" s="110">
        <f t="shared" si="5"/>
        <v>0.8571428571428571</v>
      </c>
    </row>
    <row r="22" spans="1:59" x14ac:dyDescent="0.25">
      <c r="B22">
        <v>2014</v>
      </c>
      <c r="C22" s="105">
        <f>SUMIF(Reviews!$F$3:$F$282,Charts1!$B22,Reviews!J$3:J$282)</f>
        <v>19</v>
      </c>
      <c r="D22" s="105">
        <f>SUMIF(Reviews!$F$3:$F$282,Charts1!$B22,Reviews!K$3:K$282)</f>
        <v>19</v>
      </c>
      <c r="E22" s="105">
        <f>SUMIF(Reviews!$F$3:$F$282,Charts1!$B22,Reviews!L$3:L$282)</f>
        <v>12</v>
      </c>
      <c r="F22" s="105">
        <f>SUMIF(Reviews!$F$3:$F$282,Charts1!$B22,Reviews!M$3:M$282)</f>
        <v>3</v>
      </c>
      <c r="G22" s="105">
        <f>COUNTIF(Reviews!$F$3:$F$282,Charts1!$B22)</f>
        <v>48</v>
      </c>
      <c r="K22" s="105"/>
      <c r="M22" s="105"/>
      <c r="N22" s="105"/>
      <c r="O22" s="105"/>
      <c r="P22" s="105"/>
      <c r="Q22" s="105"/>
      <c r="R22" s="105"/>
      <c r="S22" s="105"/>
      <c r="T22" s="105"/>
      <c r="U22" s="105"/>
      <c r="V22" s="105"/>
      <c r="W22" s="105"/>
      <c r="X22"/>
      <c r="Y22" s="1"/>
      <c r="AB22" s="154" t="s">
        <v>27</v>
      </c>
      <c r="AC22" s="130">
        <f>SUMIF(Reviews!$AN$3:$AN$282,1,Reviews!J$3:J$282)</f>
        <v>26</v>
      </c>
      <c r="AD22" s="113">
        <f>SUMIF(Reviews!$AN$3:$AN$282,1,Reviews!K$3:K$282)</f>
        <v>30</v>
      </c>
      <c r="AE22" s="113">
        <f>SUMIF(Reviews!$AN$3:$AN$282,1,Reviews!L$3:L$282)</f>
        <v>25</v>
      </c>
      <c r="AF22" s="113">
        <f>SUMIF(Reviews!$AN$3:$AN$282,1,Reviews!M$3:M$282)</f>
        <v>4</v>
      </c>
      <c r="AG22" s="131">
        <f>SUMIF(Reviews!$AN$3:$AN$282,1,Reviews!N$3:N$282)</f>
        <v>13</v>
      </c>
      <c r="AH22" s="138">
        <f>SUMIF(Reviews!$AN$3:$AN$282,1,Reviews!O$3:O$282)</f>
        <v>2</v>
      </c>
      <c r="AI22" s="139">
        <f>SUMIF(Reviews!$AN$3:$AN$282,1,Reviews!P$3:P$282)</f>
        <v>24</v>
      </c>
      <c r="AJ22" s="140">
        <f>SUMIF(Reviews!$AN$3:$AN$282,1,Reviews!Q$3:Q$282)</f>
        <v>37</v>
      </c>
      <c r="AK22" s="146">
        <f>SUMIF(Reviews!$AN$3:$AN$282,1,Reviews!R$3:R$282)</f>
        <v>2</v>
      </c>
      <c r="AL22" s="147">
        <f>SUMIF(Reviews!$AN$3:$AN$282,1,Reviews!S$3:S$282)</f>
        <v>62</v>
      </c>
      <c r="AM22" s="151">
        <f>Reviews!AN283</f>
        <v>64</v>
      </c>
      <c r="AN22" s="105"/>
      <c r="AO22" s="105">
        <f>SUMIF(Reviews!$AN$3:$AN$282,1,Processing!L3:L282)</f>
        <v>14</v>
      </c>
      <c r="AP22" s="105">
        <f>SUMIF(Reviews!$AN$3:$AN$282,1,Processing!M3:M282)</f>
        <v>27</v>
      </c>
      <c r="AR22" s="105" t="s">
        <v>1115</v>
      </c>
      <c r="AS22" s="105">
        <v>5</v>
      </c>
      <c r="AT22" s="105">
        <v>8</v>
      </c>
      <c r="AU22" s="105">
        <v>5</v>
      </c>
      <c r="AV22" s="110">
        <f t="shared" si="0"/>
        <v>0.27777777777777779</v>
      </c>
      <c r="AW22" s="110">
        <f t="shared" si="1"/>
        <v>0.44444444444444442</v>
      </c>
      <c r="AX22" s="110">
        <f t="shared" si="2"/>
        <v>0.27777777777777779</v>
      </c>
      <c r="BA22" s="105" t="s">
        <v>422</v>
      </c>
      <c r="BB22" s="105">
        <v>5</v>
      </c>
      <c r="BC22" s="105">
        <v>5</v>
      </c>
      <c r="BD22" s="105">
        <v>50</v>
      </c>
      <c r="BE22" s="110">
        <f t="shared" si="3"/>
        <v>8.3333333333333329E-2</v>
      </c>
      <c r="BF22" s="110">
        <f t="shared" si="4"/>
        <v>8.3333333333333329E-2</v>
      </c>
      <c r="BG22" s="110">
        <f t="shared" si="5"/>
        <v>0.83333333333333337</v>
      </c>
    </row>
    <row r="23" spans="1:59" x14ac:dyDescent="0.25">
      <c r="B23">
        <v>2015</v>
      </c>
      <c r="C23" s="105">
        <f>SUMIF(Reviews!$F$3:$F$282,Charts1!$B23,Reviews!J$3:J$282)</f>
        <v>9</v>
      </c>
      <c r="D23" s="105">
        <f>SUMIF(Reviews!$F$3:$F$282,Charts1!$B23,Reviews!K$3:K$282)</f>
        <v>8</v>
      </c>
      <c r="E23" s="105">
        <f>SUMIF(Reviews!$F$3:$F$282,Charts1!$B23,Reviews!L$3:L$282)</f>
        <v>6</v>
      </c>
      <c r="F23" s="105">
        <f>SUMIF(Reviews!$F$3:$F$282,Charts1!$B23,Reviews!M$3:M$282)</f>
        <v>2</v>
      </c>
      <c r="G23" s="105">
        <f>COUNTIF(Reviews!$F$3:$F$282,Charts1!$B23)</f>
        <v>22</v>
      </c>
      <c r="K23" s="105"/>
      <c r="M23" s="105"/>
      <c r="N23" s="105"/>
      <c r="O23" s="105"/>
      <c r="P23" s="105"/>
      <c r="Q23" s="105"/>
      <c r="R23" s="105"/>
      <c r="S23" s="105"/>
      <c r="T23" s="105"/>
      <c r="U23" s="105"/>
      <c r="V23" s="105"/>
      <c r="W23" s="105"/>
      <c r="X23"/>
      <c r="Y23" s="1"/>
      <c r="AB23" s="154" t="s">
        <v>963</v>
      </c>
      <c r="AC23" s="130">
        <f>SUMIF(Reviews!$AO$3:$AO$282,1,Reviews!J$3:J$282)</f>
        <v>2</v>
      </c>
      <c r="AD23" s="113">
        <f>SUMIF(Reviews!$AO$3:$AO$282,1,Reviews!K$3:K$282)</f>
        <v>2</v>
      </c>
      <c r="AE23" s="113">
        <f>SUMIF(Reviews!$AO$3:$AO$282,1,Reviews!L$3:L$282)</f>
        <v>9</v>
      </c>
      <c r="AF23" s="113">
        <f>SUMIF(Reviews!$AO$3:$AO$282,1,Reviews!M$3:M$282)</f>
        <v>1</v>
      </c>
      <c r="AG23" s="131">
        <f>SUMIF(Reviews!$AO$3:$AO$282,1,Reviews!N$3:N$282)</f>
        <v>3</v>
      </c>
      <c r="AH23" s="138">
        <f>SUMIF(Reviews!$AO$3:$AO$282,1,Reviews!O$3:O$282)</f>
        <v>1</v>
      </c>
      <c r="AI23" s="139">
        <f>SUMIF(Reviews!$AO$3:$AO$282,1,Reviews!P$3:P$282)</f>
        <v>11</v>
      </c>
      <c r="AJ23" s="140">
        <f>SUMIF(Reviews!$AO$3:$AO$282,1,Reviews!Q$3:Q$282)</f>
        <v>5</v>
      </c>
      <c r="AK23" s="146">
        <f>SUMIF(Reviews!$AO$3:$AO$282,1,Reviews!R$3:R$282)</f>
        <v>1</v>
      </c>
      <c r="AL23" s="147">
        <f>SUMIF(Reviews!$AO$3:$AO$282,1,Reviews!S$3:S$282)</f>
        <v>18</v>
      </c>
      <c r="AM23" s="151">
        <f>Reviews!AO283</f>
        <v>19</v>
      </c>
      <c r="AN23" s="105"/>
      <c r="AO23" s="105">
        <f>SUMIF(Reviews!$AO$3:$AO$282,1,Processing!L3:L282)</f>
        <v>15</v>
      </c>
      <c r="AP23" s="105">
        <f>SUMIF(Reviews!$AO$3:$AO$282,1,Processing!M3:M282)</f>
        <v>7</v>
      </c>
      <c r="AR23" s="105" t="s">
        <v>675</v>
      </c>
      <c r="AS23" s="105">
        <v>11</v>
      </c>
      <c r="AT23" s="105">
        <v>13</v>
      </c>
      <c r="AU23" s="105">
        <v>19</v>
      </c>
      <c r="AV23" s="110">
        <f t="shared" si="0"/>
        <v>0.2558139534883721</v>
      </c>
      <c r="AW23" s="110">
        <f t="shared" si="1"/>
        <v>0.30232558139534882</v>
      </c>
      <c r="AX23" s="110">
        <f t="shared" si="2"/>
        <v>0.44186046511627908</v>
      </c>
      <c r="BA23" s="105" t="s">
        <v>463</v>
      </c>
      <c r="BB23" s="105">
        <v>1</v>
      </c>
      <c r="BC23" s="105">
        <v>1</v>
      </c>
      <c r="BD23" s="105">
        <v>16</v>
      </c>
      <c r="BE23" s="110">
        <f t="shared" si="3"/>
        <v>5.5555555555555552E-2</v>
      </c>
      <c r="BF23" s="110">
        <f t="shared" si="4"/>
        <v>5.5555555555555552E-2</v>
      </c>
      <c r="BG23" s="110">
        <f t="shared" si="5"/>
        <v>0.88888888888888884</v>
      </c>
    </row>
    <row r="24" spans="1:59" x14ac:dyDescent="0.25">
      <c r="B24" s="105" t="s">
        <v>1644</v>
      </c>
      <c r="C24" s="3" t="s">
        <v>10</v>
      </c>
      <c r="D24" s="3" t="s">
        <v>11</v>
      </c>
      <c r="E24" s="3" t="s">
        <v>12</v>
      </c>
      <c r="F24" s="3" t="s">
        <v>13</v>
      </c>
      <c r="K24" s="105"/>
      <c r="M24" s="105"/>
      <c r="N24" s="105"/>
      <c r="O24" s="105"/>
      <c r="P24" s="105"/>
      <c r="Q24" s="105"/>
      <c r="R24" s="105"/>
      <c r="S24" s="105"/>
      <c r="T24" s="105"/>
      <c r="U24" s="105"/>
      <c r="V24" s="105"/>
      <c r="W24" s="105"/>
      <c r="X24"/>
      <c r="Y24" s="1"/>
      <c r="AB24" s="154" t="s">
        <v>296</v>
      </c>
      <c r="AC24" s="130">
        <f>SUMIF(Reviews!$AP$3:$AP$282,1,Reviews!J$3:J$282)</f>
        <v>13</v>
      </c>
      <c r="AD24" s="113">
        <f>SUMIF(Reviews!$AP$3:$AP$282,1,Reviews!K$3:K$282)</f>
        <v>9</v>
      </c>
      <c r="AE24" s="113">
        <f>SUMIF(Reviews!$AP$3:$AP$282,1,Reviews!L$3:L$282)</f>
        <v>4</v>
      </c>
      <c r="AF24" s="113">
        <f>SUMIF(Reviews!$AP$3:$AP$282,1,Reviews!M$3:M$282)</f>
        <v>0</v>
      </c>
      <c r="AG24" s="131">
        <f>SUMIF(Reviews!$AP$3:$AP$282,1,Reviews!N$3:N$282)</f>
        <v>0</v>
      </c>
      <c r="AH24" s="138">
        <f>SUMIF(Reviews!$AP$3:$AP$282,1,Reviews!O$3:O$282)</f>
        <v>1</v>
      </c>
      <c r="AI24" s="139">
        <f>SUMIF(Reviews!$AP$3:$AP$282,1,Reviews!P$3:P$282)</f>
        <v>20</v>
      </c>
      <c r="AJ24" s="140">
        <f>SUMIF(Reviews!$AP$3:$AP$282,1,Reviews!Q$3:Q$282)</f>
        <v>2</v>
      </c>
      <c r="AK24" s="146">
        <f>SUMIF(Reviews!$AP$3:$AP$282,1,Reviews!R$3:R$282)</f>
        <v>2</v>
      </c>
      <c r="AL24" s="147">
        <f>SUMIF(Reviews!$AP$3:$AP$282,1,Reviews!S$3:S$282)</f>
        <v>21</v>
      </c>
      <c r="AM24" s="151">
        <f>Reviews!AP283</f>
        <v>23</v>
      </c>
      <c r="AN24" s="105"/>
      <c r="AO24" s="105">
        <f>SUMIF(Reviews!$AP$3:$AP$282,1,Processing!L3:L282)</f>
        <v>2</v>
      </c>
      <c r="AP24" s="105">
        <f>SUMIF(Reviews!$AP$3:$AP$282,1,Processing!M3:M282)</f>
        <v>19</v>
      </c>
      <c r="AR24" s="105" t="s">
        <v>1044</v>
      </c>
      <c r="AS24" s="105">
        <v>4</v>
      </c>
      <c r="AT24" s="105">
        <v>7</v>
      </c>
      <c r="AU24" s="105">
        <v>10</v>
      </c>
      <c r="AV24" s="110">
        <f t="shared" si="0"/>
        <v>0.19047619047619047</v>
      </c>
      <c r="AW24" s="110">
        <f t="shared" si="1"/>
        <v>0.33333333333333331</v>
      </c>
      <c r="AX24" s="110">
        <f t="shared" si="2"/>
        <v>0.47619047619047616</v>
      </c>
      <c r="BA24" s="105" t="s">
        <v>574</v>
      </c>
      <c r="BB24" s="105">
        <v>1</v>
      </c>
      <c r="BC24" s="105">
        <v>1</v>
      </c>
      <c r="BD24" s="105">
        <v>29</v>
      </c>
      <c r="BE24" s="110">
        <f t="shared" si="3"/>
        <v>3.2258064516129031E-2</v>
      </c>
      <c r="BF24" s="110">
        <f t="shared" si="4"/>
        <v>3.2258064516129031E-2</v>
      </c>
      <c r="BG24" s="110">
        <f t="shared" si="5"/>
        <v>0.93548387096774188</v>
      </c>
    </row>
    <row r="25" spans="1:59" ht="15.75" thickBot="1" x14ac:dyDescent="0.3">
      <c r="B25" s="105">
        <v>2012</v>
      </c>
      <c r="C25" s="110">
        <f>C20/$G20</f>
        <v>0.4</v>
      </c>
      <c r="D25" s="110">
        <f t="shared" ref="D25:F25" si="6">D20/$G20</f>
        <v>0.33846153846153848</v>
      </c>
      <c r="E25" s="110">
        <f t="shared" si="6"/>
        <v>0.16923076923076924</v>
      </c>
      <c r="F25" s="110">
        <f t="shared" si="6"/>
        <v>6.1538461538461542E-2</v>
      </c>
      <c r="M25" s="105"/>
      <c r="N25" s="105"/>
      <c r="O25" s="105"/>
      <c r="P25" s="105"/>
      <c r="Q25" s="105"/>
      <c r="R25" s="105"/>
      <c r="S25" s="105"/>
      <c r="T25" s="105"/>
      <c r="U25" s="105"/>
      <c r="V25" s="105"/>
      <c r="W25" s="105"/>
      <c r="X25"/>
      <c r="Y25" s="1"/>
      <c r="AB25" s="155" t="s">
        <v>906</v>
      </c>
      <c r="AC25" s="132">
        <f>SUMIF(Reviews!$AQ$3:$AQ$282,1,Reviews!J$3:J$282)</f>
        <v>10</v>
      </c>
      <c r="AD25" s="133">
        <f>SUMIF(Reviews!$AQ$3:$AQ$282,1,Reviews!K$3:K$282)</f>
        <v>5</v>
      </c>
      <c r="AE25" s="133">
        <f>SUMIF(Reviews!$AQ$3:$AQ$282,1,Reviews!L$3:L$282)</f>
        <v>0</v>
      </c>
      <c r="AF25" s="133">
        <f>SUMIF(Reviews!$AQ$3:$AQ$282,1,Reviews!M$3:M$282)</f>
        <v>4</v>
      </c>
      <c r="AG25" s="134">
        <f>SUMIF(Reviews!$AQ$3:$AQ$282,1,Reviews!N$3:N$282)</f>
        <v>2</v>
      </c>
      <c r="AH25" s="141">
        <f>SUMIF(Reviews!$AQ$3:$AQ$282,1,Reviews!O$3:O$282)</f>
        <v>1</v>
      </c>
      <c r="AI25" s="142">
        <f>SUMIF(Reviews!$AQ$3:$AQ$282,1,Reviews!P$3:P$282)</f>
        <v>14</v>
      </c>
      <c r="AJ25" s="143">
        <f>SUMIF(Reviews!$AQ$3:$AQ$282,1,Reviews!Q$3:Q$282)</f>
        <v>5</v>
      </c>
      <c r="AK25" s="148">
        <f>SUMIF(Reviews!$AQ$3:$AQ$282,1,Reviews!R$3:R$282)</f>
        <v>6</v>
      </c>
      <c r="AL25" s="149">
        <f>SUMIF(Reviews!$AQ$3:$AQ$282,1,Reviews!S$3:S$282)</f>
        <v>15</v>
      </c>
      <c r="AM25" s="152">
        <f>Reviews!AQ283</f>
        <v>21</v>
      </c>
      <c r="AN25" s="105"/>
      <c r="AO25" s="105">
        <f>SUMIF(Reviews!$AQ$3:$AQ$282,1,Processing!L3:L282)</f>
        <v>6</v>
      </c>
      <c r="AP25" s="105">
        <f>SUMIF(Reviews!$AQ$3:$AQ$282,1,Processing!M3:M282)</f>
        <v>15</v>
      </c>
      <c r="AR25" s="105" t="s">
        <v>963</v>
      </c>
      <c r="AS25" s="105">
        <v>2</v>
      </c>
      <c r="AT25" s="105">
        <v>2</v>
      </c>
      <c r="AU25" s="105">
        <v>15</v>
      </c>
      <c r="AV25" s="110">
        <f t="shared" si="0"/>
        <v>0.10526315789473684</v>
      </c>
      <c r="AW25" s="110">
        <f t="shared" si="1"/>
        <v>0.10526315789473684</v>
      </c>
      <c r="AX25" s="110">
        <f t="shared" si="2"/>
        <v>0.78947368421052633</v>
      </c>
      <c r="BA25" s="105" t="s">
        <v>906</v>
      </c>
      <c r="BB25" s="105">
        <v>0</v>
      </c>
      <c r="BC25" s="105">
        <v>4</v>
      </c>
      <c r="BD25" s="105">
        <v>15</v>
      </c>
      <c r="BE25" s="110">
        <f t="shared" si="3"/>
        <v>0</v>
      </c>
      <c r="BF25" s="110">
        <f t="shared" si="4"/>
        <v>0.21052631578947367</v>
      </c>
      <c r="BG25" s="110">
        <f t="shared" si="5"/>
        <v>0.78947368421052633</v>
      </c>
    </row>
    <row r="26" spans="1:59" ht="15.75" thickBot="1" x14ac:dyDescent="0.3">
      <c r="B26" s="105">
        <v>2013</v>
      </c>
      <c r="C26" s="110">
        <f t="shared" ref="C26:F26" si="7">C21/$G21</f>
        <v>0.48749999999999999</v>
      </c>
      <c r="D26" s="110">
        <f t="shared" si="7"/>
        <v>0.33750000000000002</v>
      </c>
      <c r="E26" s="110">
        <f t="shared" si="7"/>
        <v>0.125</v>
      </c>
      <c r="F26" s="110">
        <f t="shared" si="7"/>
        <v>0.05</v>
      </c>
      <c r="X26"/>
      <c r="Y26" s="1"/>
      <c r="AC26" s="119">
        <f>SUM(AC7:AC25)</f>
        <v>297</v>
      </c>
      <c r="AD26" s="120">
        <f t="shared" ref="AD26:AM26" si="8">SUM(AD7:AD25)</f>
        <v>215</v>
      </c>
      <c r="AE26" s="120">
        <f t="shared" si="8"/>
        <v>104</v>
      </c>
      <c r="AF26" s="120">
        <f t="shared" si="8"/>
        <v>40</v>
      </c>
      <c r="AG26" s="120">
        <f t="shared" si="8"/>
        <v>95</v>
      </c>
      <c r="AH26" s="120">
        <f t="shared" si="8"/>
        <v>43</v>
      </c>
      <c r="AI26" s="120">
        <f t="shared" si="8"/>
        <v>384</v>
      </c>
      <c r="AJ26" s="120">
        <f t="shared" si="8"/>
        <v>198</v>
      </c>
      <c r="AK26" s="120">
        <f t="shared" si="8"/>
        <v>64</v>
      </c>
      <c r="AL26" s="120">
        <f t="shared" si="8"/>
        <v>571</v>
      </c>
      <c r="AM26" s="121">
        <f t="shared" si="8"/>
        <v>635</v>
      </c>
      <c r="AR26" s="105"/>
      <c r="AS26" s="105"/>
    </row>
    <row r="27" spans="1:59" x14ac:dyDescent="0.25">
      <c r="B27" s="105">
        <v>2014</v>
      </c>
      <c r="C27" s="110">
        <f t="shared" ref="C27:F27" si="9">C22/$G22</f>
        <v>0.39583333333333331</v>
      </c>
      <c r="D27" s="110">
        <f t="shared" si="9"/>
        <v>0.39583333333333331</v>
      </c>
      <c r="E27" s="110">
        <f t="shared" si="9"/>
        <v>0.25</v>
      </c>
      <c r="F27" s="110">
        <f t="shared" si="9"/>
        <v>6.25E-2</v>
      </c>
      <c r="X27" s="100"/>
      <c r="Y27" s="1"/>
      <c r="AC27" t="s">
        <v>1668</v>
      </c>
      <c r="AR27" s="105"/>
      <c r="AS27" s="105"/>
    </row>
    <row r="28" spans="1:59" x14ac:dyDescent="0.25">
      <c r="B28" s="105">
        <v>2015</v>
      </c>
      <c r="C28" s="110">
        <f t="shared" ref="C28:F28" si="10">C23/$G23</f>
        <v>0.40909090909090912</v>
      </c>
      <c r="D28" s="110">
        <f t="shared" si="10"/>
        <v>0.36363636363636365</v>
      </c>
      <c r="E28" s="110">
        <f t="shared" si="10"/>
        <v>0.27272727272727271</v>
      </c>
      <c r="F28" s="110">
        <f t="shared" si="10"/>
        <v>9.0909090909090912E-2</v>
      </c>
      <c r="X28" s="100"/>
      <c r="Y28" s="1"/>
      <c r="AR28" s="105"/>
      <c r="AS28" s="105"/>
    </row>
    <row r="29" spans="1:59" x14ac:dyDescent="0.25">
      <c r="X29" s="100"/>
      <c r="Y29" s="1"/>
      <c r="AR29" s="105"/>
      <c r="AS29" s="105"/>
    </row>
    <row r="30" spans="1:59" x14ac:dyDescent="0.25">
      <c r="X30" s="100"/>
      <c r="Y30" s="1"/>
      <c r="AR30" s="105"/>
      <c r="AS30" s="105"/>
    </row>
    <row r="31" spans="1:59" x14ac:dyDescent="0.25">
      <c r="A31" s="103"/>
      <c r="B31" s="115"/>
      <c r="C31" s="115"/>
      <c r="D31" s="115"/>
      <c r="E31" s="115"/>
      <c r="F31" s="115"/>
      <c r="G31" s="115"/>
      <c r="H31" s="115"/>
      <c r="I31" s="115"/>
      <c r="J31" s="169"/>
      <c r="K31" s="169"/>
      <c r="L31" s="103"/>
      <c r="X31" s="100"/>
      <c r="Y31" s="1"/>
      <c r="AC31" t="s">
        <v>1643</v>
      </c>
      <c r="AD31" t="s">
        <v>1645</v>
      </c>
      <c r="AR31" s="105"/>
      <c r="AS31" s="105"/>
    </row>
    <row r="32" spans="1:59" x14ac:dyDescent="0.25">
      <c r="A32" s="103"/>
      <c r="B32" s="104"/>
      <c r="C32" s="104"/>
      <c r="D32" s="104"/>
      <c r="E32" s="104"/>
      <c r="F32" s="104"/>
      <c r="G32" s="104"/>
      <c r="H32" s="104"/>
      <c r="I32" s="104"/>
      <c r="J32" s="104"/>
      <c r="K32" s="104"/>
      <c r="L32" s="103"/>
      <c r="T32" t="s">
        <v>1663</v>
      </c>
      <c r="X32" s="100"/>
      <c r="Y32" s="1"/>
      <c r="AB32" s="105" t="s">
        <v>1449</v>
      </c>
      <c r="AC32" s="105">
        <v>16</v>
      </c>
      <c r="AD32" s="105">
        <v>0</v>
      </c>
      <c r="AE32" s="105"/>
      <c r="AR32" s="105"/>
      <c r="AS32" s="105"/>
    </row>
    <row r="33" spans="1:45" x14ac:dyDescent="0.25">
      <c r="A33" s="103"/>
      <c r="B33" s="107"/>
      <c r="C33" s="107"/>
      <c r="D33" s="107"/>
      <c r="E33" s="107"/>
      <c r="F33" s="107"/>
      <c r="G33" s="107"/>
      <c r="H33" s="107"/>
      <c r="I33" s="107"/>
      <c r="J33" s="103"/>
      <c r="K33" s="103"/>
      <c r="L33" s="103"/>
      <c r="X33" s="100"/>
      <c r="Y33" s="1"/>
      <c r="AB33" s="105" t="s">
        <v>574</v>
      </c>
      <c r="AC33" s="105">
        <v>15</v>
      </c>
      <c r="AD33" s="105">
        <v>8</v>
      </c>
      <c r="AE33" s="105"/>
      <c r="AG33" s="105"/>
      <c r="AR33" s="105"/>
      <c r="AS33" s="105"/>
    </row>
    <row r="34" spans="1:45" x14ac:dyDescent="0.25">
      <c r="A34" s="103"/>
      <c r="B34" s="103"/>
      <c r="C34" s="103"/>
      <c r="D34" s="103"/>
      <c r="E34" s="103"/>
      <c r="F34" s="103"/>
      <c r="G34" s="103"/>
      <c r="H34" s="103"/>
      <c r="I34" s="103"/>
      <c r="J34" s="103"/>
      <c r="K34" s="103"/>
      <c r="L34" s="103"/>
      <c r="X34" s="100"/>
      <c r="Y34" s="1"/>
      <c r="AB34" s="105" t="s">
        <v>463</v>
      </c>
      <c r="AC34" s="105">
        <v>12</v>
      </c>
      <c r="AD34" s="105">
        <v>0</v>
      </c>
      <c r="AE34" s="105"/>
      <c r="AG34" s="105"/>
      <c r="AR34" s="105"/>
      <c r="AS34" s="105"/>
    </row>
    <row r="35" spans="1:45" x14ac:dyDescent="0.25">
      <c r="A35" s="103"/>
      <c r="B35" s="103"/>
      <c r="C35" s="103"/>
      <c r="D35" s="103"/>
      <c r="E35" s="103"/>
      <c r="F35" s="103"/>
      <c r="G35" s="103"/>
      <c r="H35" s="103"/>
      <c r="I35" s="103"/>
      <c r="J35" s="103"/>
      <c r="K35" s="103"/>
      <c r="L35" s="103"/>
      <c r="X35" s="100"/>
      <c r="Y35" s="1"/>
      <c r="AB35" s="105" t="s">
        <v>240</v>
      </c>
      <c r="AC35" s="105">
        <v>9</v>
      </c>
      <c r="AD35" s="105">
        <v>3</v>
      </c>
      <c r="AE35" s="105"/>
      <c r="AG35" s="105"/>
      <c r="AR35" s="105"/>
      <c r="AS35" s="105"/>
    </row>
    <row r="36" spans="1:45" x14ac:dyDescent="0.25">
      <c r="A36" s="103"/>
      <c r="B36" s="103"/>
      <c r="C36" s="103"/>
      <c r="D36" s="103"/>
      <c r="E36" s="103"/>
      <c r="F36" s="103"/>
      <c r="G36" s="103"/>
      <c r="H36" s="103"/>
      <c r="I36" s="103"/>
      <c r="J36" s="103"/>
      <c r="K36" s="103"/>
      <c r="L36" s="103"/>
      <c r="X36" s="100"/>
      <c r="Y36" s="1"/>
      <c r="AB36" s="105" t="s">
        <v>1365</v>
      </c>
      <c r="AC36" s="105">
        <v>9</v>
      </c>
      <c r="AD36" s="105">
        <v>0</v>
      </c>
      <c r="AE36" s="105"/>
      <c r="AG36" s="105"/>
      <c r="AR36" s="105"/>
      <c r="AS36" s="105"/>
    </row>
    <row r="37" spans="1:45" x14ac:dyDescent="0.25">
      <c r="X37" s="100"/>
      <c r="Y37" s="1"/>
      <c r="AB37" s="105" t="s">
        <v>675</v>
      </c>
      <c r="AC37" s="105">
        <v>7</v>
      </c>
      <c r="AD37" s="105">
        <v>2</v>
      </c>
      <c r="AE37" s="105"/>
      <c r="AG37" s="105"/>
      <c r="AR37" s="105"/>
      <c r="AS37" s="105"/>
    </row>
    <row r="38" spans="1:45" x14ac:dyDescent="0.25">
      <c r="X38" s="100"/>
      <c r="Y38" s="1"/>
      <c r="AB38" s="105" t="s">
        <v>1278</v>
      </c>
      <c r="AC38" s="105">
        <v>6</v>
      </c>
      <c r="AD38" s="105">
        <v>1</v>
      </c>
      <c r="AE38" s="105"/>
      <c r="AG38" s="105"/>
      <c r="AR38" s="105"/>
      <c r="AS38" s="105"/>
    </row>
    <row r="39" spans="1:45" x14ac:dyDescent="0.25">
      <c r="X39" s="100"/>
      <c r="Y39" s="1"/>
      <c r="AB39" s="105" t="s">
        <v>422</v>
      </c>
      <c r="AC39" s="105">
        <v>6</v>
      </c>
      <c r="AD39" s="105">
        <v>1</v>
      </c>
      <c r="AE39" s="105"/>
      <c r="AG39" s="105"/>
      <c r="AR39" s="105"/>
      <c r="AS39" s="105"/>
    </row>
    <row r="40" spans="1:45" x14ac:dyDescent="0.25">
      <c r="X40" s="100"/>
      <c r="Y40" s="1"/>
      <c r="AB40" s="105" t="s">
        <v>1174</v>
      </c>
      <c r="AC40" s="105">
        <v>5</v>
      </c>
      <c r="AD40" s="105">
        <v>0</v>
      </c>
      <c r="AE40" s="105"/>
      <c r="AG40" s="105"/>
      <c r="AR40" s="105"/>
      <c r="AS40" s="105"/>
    </row>
    <row r="41" spans="1:45" x14ac:dyDescent="0.25">
      <c r="X41" s="100"/>
      <c r="Y41" s="1"/>
      <c r="AB41" s="105" t="s">
        <v>25</v>
      </c>
      <c r="AC41" s="105">
        <v>5</v>
      </c>
      <c r="AD41" s="105">
        <v>1</v>
      </c>
      <c r="AE41" s="105"/>
      <c r="AG41" s="105"/>
      <c r="AR41" s="105"/>
      <c r="AS41" s="105"/>
    </row>
    <row r="42" spans="1:45" x14ac:dyDescent="0.25">
      <c r="X42" s="100"/>
      <c r="Y42" s="1"/>
      <c r="AB42" s="105" t="s">
        <v>296</v>
      </c>
      <c r="AC42" s="105">
        <v>5</v>
      </c>
      <c r="AD42" s="105">
        <v>1</v>
      </c>
      <c r="AE42" s="105"/>
      <c r="AG42" s="105"/>
      <c r="AR42" s="105"/>
      <c r="AS42" s="105"/>
    </row>
    <row r="43" spans="1:45" x14ac:dyDescent="0.25">
      <c r="X43" s="100"/>
      <c r="Y43" s="1"/>
      <c r="AB43" s="105" t="s">
        <v>906</v>
      </c>
      <c r="AC43" s="105">
        <v>5</v>
      </c>
      <c r="AD43" s="105">
        <v>6</v>
      </c>
      <c r="AE43" s="105"/>
      <c r="AG43" s="105"/>
      <c r="AR43" s="105"/>
      <c r="AS43" s="105"/>
    </row>
    <row r="44" spans="1:45" x14ac:dyDescent="0.25">
      <c r="X44" s="100"/>
      <c r="Y44" s="1"/>
      <c r="AB44" s="105" t="s">
        <v>854</v>
      </c>
      <c r="AC44" s="105">
        <v>4</v>
      </c>
      <c r="AD44" s="105">
        <v>6</v>
      </c>
      <c r="AE44" s="105"/>
      <c r="AG44" s="105"/>
      <c r="AS44" s="105"/>
    </row>
    <row r="45" spans="1:45" x14ac:dyDescent="0.25">
      <c r="X45" s="100"/>
      <c r="Y45" s="1"/>
      <c r="AB45" s="105" t="s">
        <v>1115</v>
      </c>
      <c r="AC45" s="105">
        <v>4</v>
      </c>
      <c r="AD45" s="105">
        <v>0</v>
      </c>
      <c r="AE45" s="105"/>
      <c r="AG45" s="105"/>
    </row>
    <row r="46" spans="1:45" x14ac:dyDescent="0.25">
      <c r="B46" t="s">
        <v>1660</v>
      </c>
      <c r="J46" s="105" t="s">
        <v>1661</v>
      </c>
      <c r="X46" s="100"/>
      <c r="Y46" s="1"/>
      <c r="AB46" s="105" t="s">
        <v>286</v>
      </c>
      <c r="AC46" s="105">
        <v>3</v>
      </c>
      <c r="AD46" s="105">
        <v>3</v>
      </c>
      <c r="AE46" s="105"/>
      <c r="AG46" s="105"/>
    </row>
    <row r="47" spans="1:45" x14ac:dyDescent="0.25">
      <c r="X47" s="100"/>
      <c r="Y47" s="1"/>
      <c r="AB47" s="105" t="s">
        <v>26</v>
      </c>
      <c r="AC47" s="105">
        <v>3</v>
      </c>
      <c r="AD47" s="105">
        <v>2</v>
      </c>
      <c r="AE47" s="105"/>
      <c r="AG47" s="105"/>
    </row>
    <row r="48" spans="1:45" x14ac:dyDescent="0.25">
      <c r="X48" s="100"/>
      <c r="Y48" s="1"/>
      <c r="AB48" s="105" t="s">
        <v>1044</v>
      </c>
      <c r="AC48" s="105">
        <v>2</v>
      </c>
      <c r="AD48" s="105">
        <v>2</v>
      </c>
      <c r="AE48" s="105"/>
      <c r="AG48" s="105"/>
    </row>
    <row r="49" spans="24:33" x14ac:dyDescent="0.25">
      <c r="X49" s="100"/>
      <c r="Y49" s="1"/>
      <c r="AB49" s="105" t="s">
        <v>963</v>
      </c>
      <c r="AC49" s="105">
        <v>2</v>
      </c>
      <c r="AD49" s="105">
        <v>5</v>
      </c>
      <c r="AE49" s="105"/>
      <c r="AG49" s="105"/>
    </row>
    <row r="50" spans="24:33" x14ac:dyDescent="0.25">
      <c r="X50" s="100"/>
      <c r="Y50" s="1"/>
      <c r="AB50" s="105" t="s">
        <v>27</v>
      </c>
      <c r="AC50" s="105">
        <v>1</v>
      </c>
      <c r="AD50" s="105">
        <v>1</v>
      </c>
      <c r="AE50" s="105"/>
      <c r="AG50" s="105"/>
    </row>
    <row r="51" spans="24:33" x14ac:dyDescent="0.25">
      <c r="X51" s="100"/>
      <c r="Y51" s="1"/>
    </row>
    <row r="52" spans="24:33" x14ac:dyDescent="0.25">
      <c r="X52" s="100"/>
      <c r="Y52" s="1"/>
    </row>
    <row r="53" spans="24:33" x14ac:dyDescent="0.25">
      <c r="X53" s="100"/>
      <c r="Y53" s="1"/>
    </row>
    <row r="54" spans="24:33" x14ac:dyDescent="0.25">
      <c r="X54" s="100"/>
      <c r="Y54" s="1"/>
    </row>
    <row r="55" spans="24:33" x14ac:dyDescent="0.25">
      <c r="X55" s="100"/>
      <c r="Y55" s="1"/>
    </row>
    <row r="56" spans="24:33" x14ac:dyDescent="0.25">
      <c r="X56" s="100"/>
      <c r="Y56" s="1"/>
    </row>
    <row r="57" spans="24:33" x14ac:dyDescent="0.25">
      <c r="X57" s="100"/>
      <c r="Y57" s="1"/>
    </row>
    <row r="58" spans="24:33" x14ac:dyDescent="0.25">
      <c r="X58" s="100"/>
      <c r="Y58" s="1"/>
    </row>
    <row r="59" spans="24:33" x14ac:dyDescent="0.25">
      <c r="X59" s="100"/>
      <c r="Y59" s="1"/>
    </row>
    <row r="60" spans="24:33" x14ac:dyDescent="0.25">
      <c r="X60" s="100"/>
      <c r="Y60" s="1"/>
    </row>
    <row r="61" spans="24:33" x14ac:dyDescent="0.25">
      <c r="X61" s="100"/>
      <c r="Y61" s="1"/>
    </row>
    <row r="62" spans="24:33" x14ac:dyDescent="0.25">
      <c r="X62" s="100"/>
      <c r="Y62" s="1"/>
    </row>
    <row r="63" spans="24:33" x14ac:dyDescent="0.25">
      <c r="X63" s="100"/>
      <c r="Y63" s="1"/>
    </row>
    <row r="64" spans="24:33" x14ac:dyDescent="0.25">
      <c r="X64" s="100"/>
      <c r="Y64" s="1"/>
    </row>
    <row r="65" spans="24:25" x14ac:dyDescent="0.25">
      <c r="X65" s="100"/>
      <c r="Y65" s="1"/>
    </row>
    <row r="66" spans="24:25" x14ac:dyDescent="0.25">
      <c r="X66" s="100"/>
      <c r="Y66" s="1"/>
    </row>
    <row r="67" spans="24:25" x14ac:dyDescent="0.25">
      <c r="X67" s="100"/>
      <c r="Y67" s="1"/>
    </row>
    <row r="68" spans="24:25" x14ac:dyDescent="0.25">
      <c r="X68" s="100"/>
      <c r="Y68" s="1"/>
    </row>
    <row r="69" spans="24:25" x14ac:dyDescent="0.25">
      <c r="X69" s="100"/>
      <c r="Y69" s="1"/>
    </row>
    <row r="70" spans="24:25" x14ac:dyDescent="0.25">
      <c r="X70" s="100"/>
      <c r="Y70" s="1"/>
    </row>
    <row r="71" spans="24:25" x14ac:dyDescent="0.25">
      <c r="X71" s="100"/>
      <c r="Y71" s="1"/>
    </row>
    <row r="72" spans="24:25" x14ac:dyDescent="0.25">
      <c r="X72" s="100"/>
      <c r="Y72" s="1"/>
    </row>
    <row r="73" spans="24:25" x14ac:dyDescent="0.25">
      <c r="X73" s="100"/>
      <c r="Y73" s="1"/>
    </row>
    <row r="74" spans="24:25" x14ac:dyDescent="0.25">
      <c r="X74" s="101"/>
      <c r="Y74" s="1"/>
    </row>
    <row r="75" spans="24:25" x14ac:dyDescent="0.25">
      <c r="X75" s="101"/>
      <c r="Y75" s="1"/>
    </row>
    <row r="76" spans="24:25" x14ac:dyDescent="0.25">
      <c r="X76" s="101"/>
      <c r="Y76" s="1"/>
    </row>
    <row r="77" spans="24:25" x14ac:dyDescent="0.25">
      <c r="X77" s="101"/>
      <c r="Y77" s="1"/>
    </row>
    <row r="78" spans="24:25" x14ac:dyDescent="0.25">
      <c r="X78" s="101"/>
      <c r="Y78" s="1"/>
    </row>
    <row r="79" spans="24:25" x14ac:dyDescent="0.25">
      <c r="X79" s="101"/>
      <c r="Y79" s="1"/>
    </row>
    <row r="80" spans="24:25" x14ac:dyDescent="0.25">
      <c r="X80" s="101"/>
      <c r="Y80" s="1"/>
    </row>
    <row r="81" spans="24:25" x14ac:dyDescent="0.25">
      <c r="X81" s="101"/>
      <c r="Y81" s="1"/>
    </row>
    <row r="82" spans="24:25" x14ac:dyDescent="0.25">
      <c r="X82" s="101"/>
      <c r="Y82" s="1"/>
    </row>
    <row r="83" spans="24:25" x14ac:dyDescent="0.25">
      <c r="X83" s="101"/>
      <c r="Y83" s="1"/>
    </row>
    <row r="84" spans="24:25" x14ac:dyDescent="0.25">
      <c r="X84" s="101"/>
      <c r="Y84" s="1"/>
    </row>
    <row r="85" spans="24:25" x14ac:dyDescent="0.25">
      <c r="X85" s="101"/>
      <c r="Y85" s="1"/>
    </row>
    <row r="86" spans="24:25" x14ac:dyDescent="0.25">
      <c r="X86" s="101"/>
      <c r="Y86" s="1"/>
    </row>
    <row r="87" spans="24:25" x14ac:dyDescent="0.25">
      <c r="X87" s="101"/>
      <c r="Y87" s="1"/>
    </row>
    <row r="88" spans="24:25" x14ac:dyDescent="0.25">
      <c r="X88" s="100"/>
      <c r="Y88" s="1"/>
    </row>
    <row r="89" spans="24:25" x14ac:dyDescent="0.25">
      <c r="X89" s="100"/>
      <c r="Y89" s="1"/>
    </row>
    <row r="90" spans="24:25" x14ac:dyDescent="0.25">
      <c r="X90" s="100"/>
      <c r="Y90" s="1"/>
    </row>
    <row r="91" spans="24:25" x14ac:dyDescent="0.25">
      <c r="X91" s="100"/>
      <c r="Y91" s="1"/>
    </row>
    <row r="92" spans="24:25" x14ac:dyDescent="0.25">
      <c r="X92" s="100"/>
      <c r="Y92" s="1"/>
    </row>
    <row r="93" spans="24:25" x14ac:dyDescent="0.25">
      <c r="X93" s="100"/>
      <c r="Y93" s="1"/>
    </row>
    <row r="94" spans="24:25" x14ac:dyDescent="0.25">
      <c r="X94" s="100"/>
      <c r="Y94" s="1"/>
    </row>
    <row r="95" spans="24:25" x14ac:dyDescent="0.25">
      <c r="X95" s="100"/>
      <c r="Y95" s="1"/>
    </row>
    <row r="96" spans="24:25" x14ac:dyDescent="0.25">
      <c r="X96" s="100"/>
      <c r="Y96" s="1"/>
    </row>
    <row r="97" spans="24:25" x14ac:dyDescent="0.25">
      <c r="X97" s="100"/>
      <c r="Y97" s="1"/>
    </row>
    <row r="98" spans="24:25" x14ac:dyDescent="0.25">
      <c r="X98" s="100"/>
      <c r="Y98" s="1"/>
    </row>
    <row r="99" spans="24:25" x14ac:dyDescent="0.25">
      <c r="X99" s="100"/>
      <c r="Y99" s="1"/>
    </row>
    <row r="100" spans="24:25" x14ac:dyDescent="0.25">
      <c r="X100" s="100"/>
      <c r="Y100" s="1"/>
    </row>
    <row r="101" spans="24:25" x14ac:dyDescent="0.25">
      <c r="X101" s="100"/>
      <c r="Y101" s="1"/>
    </row>
    <row r="102" spans="24:25" x14ac:dyDescent="0.25">
      <c r="X102" s="100"/>
      <c r="Y102" s="1"/>
    </row>
    <row r="103" spans="24:25" x14ac:dyDescent="0.25">
      <c r="X103" s="100"/>
      <c r="Y103" s="1"/>
    </row>
    <row r="104" spans="24:25" x14ac:dyDescent="0.25">
      <c r="X104" s="100"/>
      <c r="Y104" s="1"/>
    </row>
    <row r="105" spans="24:25" x14ac:dyDescent="0.25">
      <c r="X105" s="100"/>
      <c r="Y105" s="1"/>
    </row>
    <row r="106" spans="24:25" x14ac:dyDescent="0.25">
      <c r="X106" s="100"/>
      <c r="Y106" s="1"/>
    </row>
    <row r="107" spans="24:25" x14ac:dyDescent="0.25">
      <c r="X107" s="100"/>
      <c r="Y107" s="1"/>
    </row>
    <row r="108" spans="24:25" x14ac:dyDescent="0.25">
      <c r="X108" s="100"/>
      <c r="Y108" s="1"/>
    </row>
    <row r="109" spans="24:25" x14ac:dyDescent="0.25">
      <c r="X109" s="100"/>
      <c r="Y109" s="1"/>
    </row>
    <row r="110" spans="24:25" x14ac:dyDescent="0.25">
      <c r="X110" s="100"/>
      <c r="Y110" s="1"/>
    </row>
    <row r="111" spans="24:25" x14ac:dyDescent="0.25">
      <c r="X111" s="100"/>
      <c r="Y111" s="1"/>
    </row>
    <row r="112" spans="24:25" x14ac:dyDescent="0.25">
      <c r="X112" s="100"/>
      <c r="Y112" s="1"/>
    </row>
    <row r="113" spans="24:25" x14ac:dyDescent="0.25">
      <c r="X113" s="100"/>
      <c r="Y113" s="1"/>
    </row>
    <row r="114" spans="24:25" x14ac:dyDescent="0.25">
      <c r="X114" s="100"/>
      <c r="Y114" s="1"/>
    </row>
    <row r="115" spans="24:25" x14ac:dyDescent="0.25">
      <c r="X115" s="100"/>
      <c r="Y115" s="1"/>
    </row>
    <row r="116" spans="24:25" x14ac:dyDescent="0.25">
      <c r="X116" s="100"/>
      <c r="Y116" s="1"/>
    </row>
    <row r="117" spans="24:25" x14ac:dyDescent="0.25">
      <c r="X117" s="100"/>
      <c r="Y117" s="1"/>
    </row>
    <row r="118" spans="24:25" x14ac:dyDescent="0.25">
      <c r="X118" s="100"/>
      <c r="Y118" s="1"/>
    </row>
    <row r="119" spans="24:25" x14ac:dyDescent="0.25">
      <c r="X119" s="102"/>
      <c r="Y119" s="1"/>
    </row>
  </sheetData>
  <sortState ref="BA7:BG25">
    <sortCondition descending="1" ref="BE7:BE25"/>
  </sortState>
  <mergeCells count="12">
    <mergeCell ref="J31:K31"/>
    <mergeCell ref="AC5:AG5"/>
    <mergeCell ref="AH5:AJ5"/>
    <mergeCell ref="BA4:BG4"/>
    <mergeCell ref="BB5:BD5"/>
    <mergeCell ref="BE5:BG5"/>
    <mergeCell ref="AB5:AB6"/>
    <mergeCell ref="AM5:AM6"/>
    <mergeCell ref="AK5:AL5"/>
    <mergeCell ref="AS5:AU5"/>
    <mergeCell ref="AV5:AX5"/>
    <mergeCell ref="AR4:AY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6"/>
  <sheetViews>
    <sheetView zoomScale="85" zoomScaleNormal="85" workbookViewId="0">
      <selection activeCell="J310" sqref="J310:N310"/>
    </sheetView>
  </sheetViews>
  <sheetFormatPr defaultRowHeight="15" x14ac:dyDescent="0.25"/>
  <cols>
    <col min="1" max="1" width="12.42578125" style="1" customWidth="1"/>
    <col min="2" max="2" width="17.85546875" style="1" customWidth="1"/>
    <col min="3" max="3" width="20.140625" style="1" customWidth="1"/>
    <col min="4" max="4" width="12.28515625" style="1" customWidth="1"/>
    <col min="5" max="5" width="55.5703125" style="1" customWidth="1"/>
    <col min="6" max="6" width="9.140625" style="1"/>
    <col min="7" max="7" width="19" style="1" customWidth="1"/>
    <col min="8" max="8" width="13.5703125" style="1" customWidth="1"/>
    <col min="9" max="9" width="38.140625" style="1" customWidth="1"/>
    <col min="10" max="10" width="9.42578125" style="1" customWidth="1"/>
    <col min="11" max="11" width="9.140625" style="1"/>
    <col min="12" max="12" width="9.85546875" style="1" customWidth="1"/>
    <col min="13" max="13" width="9.140625" style="1"/>
    <col min="14" max="14" width="13.85546875" style="1" customWidth="1"/>
    <col min="15" max="15" width="9.140625" style="1"/>
    <col min="16" max="16" width="10" style="1" customWidth="1"/>
    <col min="17" max="19" width="9.140625" style="1"/>
    <col min="20" max="20" width="138.42578125" style="22" customWidth="1"/>
    <col min="21" max="16384" width="9.140625" style="1"/>
  </cols>
  <sheetData>
    <row r="1" spans="1:21" x14ac:dyDescent="0.25">
      <c r="A1" s="4" t="s">
        <v>7</v>
      </c>
      <c r="B1" s="36" t="s">
        <v>0</v>
      </c>
      <c r="C1" s="36" t="s">
        <v>8</v>
      </c>
      <c r="D1" s="36" t="s">
        <v>1</v>
      </c>
      <c r="E1" s="36" t="s">
        <v>2</v>
      </c>
      <c r="F1" s="36" t="s">
        <v>3</v>
      </c>
      <c r="G1" s="36" t="s">
        <v>4</v>
      </c>
      <c r="H1" s="36" t="s">
        <v>5</v>
      </c>
      <c r="I1" s="36" t="s">
        <v>6</v>
      </c>
      <c r="J1" s="3" t="s">
        <v>10</v>
      </c>
      <c r="K1" s="3" t="s">
        <v>11</v>
      </c>
      <c r="L1" s="3" t="s">
        <v>12</v>
      </c>
      <c r="M1" s="3" t="s">
        <v>13</v>
      </c>
      <c r="N1" s="3" t="s">
        <v>14</v>
      </c>
      <c r="O1" s="30" t="s">
        <v>16</v>
      </c>
      <c r="P1" s="30" t="s">
        <v>17</v>
      </c>
      <c r="Q1" s="30" t="s">
        <v>18</v>
      </c>
      <c r="R1" s="31" t="s">
        <v>20</v>
      </c>
      <c r="S1" s="31" t="s">
        <v>21</v>
      </c>
      <c r="T1" s="111" t="s">
        <v>1665</v>
      </c>
      <c r="U1" s="112" t="s">
        <v>1666</v>
      </c>
    </row>
    <row r="2" spans="1:21" x14ac:dyDescent="0.25">
      <c r="A2" s="44" t="s">
        <v>24</v>
      </c>
      <c r="B2" s="45" t="s">
        <v>25</v>
      </c>
      <c r="C2" s="46" t="s">
        <v>225</v>
      </c>
      <c r="D2" s="46" t="s">
        <v>28</v>
      </c>
      <c r="E2" s="46" t="s">
        <v>29</v>
      </c>
      <c r="F2" s="46">
        <v>2012</v>
      </c>
      <c r="G2" s="46" t="s">
        <v>111</v>
      </c>
      <c r="H2" s="46">
        <v>52</v>
      </c>
      <c r="I2" s="47" t="s">
        <v>112</v>
      </c>
      <c r="J2" s="48">
        <v>1</v>
      </c>
      <c r="K2" s="49"/>
      <c r="L2" s="49"/>
      <c r="M2" s="49"/>
      <c r="N2" s="50"/>
      <c r="O2" s="51"/>
      <c r="P2" s="52"/>
      <c r="Q2" s="53">
        <v>1</v>
      </c>
      <c r="R2" s="54"/>
      <c r="S2" s="55">
        <v>1</v>
      </c>
      <c r="T2" s="40" t="s">
        <v>188</v>
      </c>
      <c r="U2" s="27">
        <v>0</v>
      </c>
    </row>
    <row r="3" spans="1:21" x14ac:dyDescent="0.25">
      <c r="A3" s="56" t="s">
        <v>24</v>
      </c>
      <c r="B3" s="57" t="s">
        <v>25</v>
      </c>
      <c r="C3" s="32" t="s">
        <v>226</v>
      </c>
      <c r="D3" s="32" t="s">
        <v>30</v>
      </c>
      <c r="E3" s="32" t="s">
        <v>31</v>
      </c>
      <c r="F3" s="32">
        <v>2013</v>
      </c>
      <c r="G3" s="32" t="s">
        <v>113</v>
      </c>
      <c r="H3" s="32">
        <v>39</v>
      </c>
      <c r="I3" s="58" t="s">
        <v>114</v>
      </c>
      <c r="J3" s="59"/>
      <c r="K3" s="60"/>
      <c r="L3" s="60"/>
      <c r="M3" s="60"/>
      <c r="N3" s="61">
        <v>1</v>
      </c>
      <c r="O3" s="62"/>
      <c r="P3" s="63"/>
      <c r="Q3" s="64">
        <v>1</v>
      </c>
      <c r="R3" s="65">
        <v>1</v>
      </c>
      <c r="S3" s="66"/>
      <c r="T3" s="41" t="s">
        <v>189</v>
      </c>
      <c r="U3" s="28">
        <v>0</v>
      </c>
    </row>
    <row r="4" spans="1:21" x14ac:dyDescent="0.25">
      <c r="A4" s="56" t="s">
        <v>24</v>
      </c>
      <c r="B4" s="57" t="s">
        <v>25</v>
      </c>
      <c r="C4" s="32" t="s">
        <v>227</v>
      </c>
      <c r="D4" s="32" t="s">
        <v>32</v>
      </c>
      <c r="E4" s="32" t="s">
        <v>33</v>
      </c>
      <c r="F4" s="32">
        <v>2012</v>
      </c>
      <c r="G4" s="32" t="s">
        <v>115</v>
      </c>
      <c r="H4" s="32">
        <v>36</v>
      </c>
      <c r="I4" s="58" t="s">
        <v>116</v>
      </c>
      <c r="J4" s="59"/>
      <c r="K4" s="60">
        <v>1</v>
      </c>
      <c r="L4" s="60"/>
      <c r="M4" s="60"/>
      <c r="N4" s="61"/>
      <c r="O4" s="62"/>
      <c r="P4" s="63"/>
      <c r="Q4" s="64">
        <v>1</v>
      </c>
      <c r="R4" s="65"/>
      <c r="S4" s="66">
        <v>1</v>
      </c>
      <c r="T4" s="41" t="s">
        <v>190</v>
      </c>
      <c r="U4" s="28">
        <v>0</v>
      </c>
    </row>
    <row r="5" spans="1:21" x14ac:dyDescent="0.25">
      <c r="A5" s="56" t="s">
        <v>24</v>
      </c>
      <c r="B5" s="57" t="s">
        <v>25</v>
      </c>
      <c r="C5" s="32" t="s">
        <v>228</v>
      </c>
      <c r="D5" s="32" t="s">
        <v>34</v>
      </c>
      <c r="E5" s="32" t="s">
        <v>35</v>
      </c>
      <c r="F5" s="32">
        <v>2012</v>
      </c>
      <c r="G5" s="32" t="s">
        <v>117</v>
      </c>
      <c r="H5" s="32">
        <v>34</v>
      </c>
      <c r="I5" s="58" t="s">
        <v>118</v>
      </c>
      <c r="J5" s="59">
        <v>1</v>
      </c>
      <c r="K5" s="60"/>
      <c r="L5" s="60">
        <v>1</v>
      </c>
      <c r="M5" s="60"/>
      <c r="N5" s="61"/>
      <c r="O5" s="62"/>
      <c r="P5" s="63">
        <v>1</v>
      </c>
      <c r="Q5" s="64"/>
      <c r="R5" s="65"/>
      <c r="S5" s="66">
        <v>1</v>
      </c>
      <c r="T5" s="41" t="s">
        <v>191</v>
      </c>
      <c r="U5" s="28">
        <v>0</v>
      </c>
    </row>
    <row r="6" spans="1:21" x14ac:dyDescent="0.25">
      <c r="A6" s="56" t="s">
        <v>24</v>
      </c>
      <c r="B6" s="57" t="s">
        <v>25</v>
      </c>
      <c r="C6" s="32" t="s">
        <v>229</v>
      </c>
      <c r="D6" s="32" t="s">
        <v>36</v>
      </c>
      <c r="E6" s="32" t="s">
        <v>37</v>
      </c>
      <c r="F6" s="32">
        <v>2012</v>
      </c>
      <c r="G6" s="32" t="s">
        <v>119</v>
      </c>
      <c r="H6" s="32">
        <v>33</v>
      </c>
      <c r="I6" s="58" t="s">
        <v>120</v>
      </c>
      <c r="J6" s="59"/>
      <c r="K6" s="60">
        <v>1</v>
      </c>
      <c r="L6" s="60"/>
      <c r="M6" s="60"/>
      <c r="N6" s="61"/>
      <c r="O6" s="62"/>
      <c r="P6" s="63"/>
      <c r="Q6" s="64">
        <v>1</v>
      </c>
      <c r="R6" s="65"/>
      <c r="S6" s="66">
        <v>1</v>
      </c>
      <c r="T6" s="41" t="s">
        <v>192</v>
      </c>
      <c r="U6" s="28">
        <v>0</v>
      </c>
    </row>
    <row r="7" spans="1:21" x14ac:dyDescent="0.25">
      <c r="A7" s="56" t="s">
        <v>24</v>
      </c>
      <c r="B7" s="57" t="s">
        <v>25</v>
      </c>
      <c r="C7" s="32" t="s">
        <v>230</v>
      </c>
      <c r="D7" s="32" t="s">
        <v>38</v>
      </c>
      <c r="E7" s="32" t="s">
        <v>39</v>
      </c>
      <c r="F7" s="32">
        <v>2013</v>
      </c>
      <c r="G7" s="32" t="s">
        <v>121</v>
      </c>
      <c r="H7" s="32">
        <v>30</v>
      </c>
      <c r="I7" s="58" t="s">
        <v>122</v>
      </c>
      <c r="J7" s="59"/>
      <c r="K7" s="60">
        <v>1</v>
      </c>
      <c r="L7" s="60">
        <v>1</v>
      </c>
      <c r="M7" s="60"/>
      <c r="N7" s="61"/>
      <c r="O7" s="62"/>
      <c r="P7" s="63"/>
      <c r="Q7" s="64">
        <v>1</v>
      </c>
      <c r="R7" s="65"/>
      <c r="S7" s="66">
        <v>1</v>
      </c>
      <c r="T7" s="41" t="s">
        <v>193</v>
      </c>
      <c r="U7" s="28">
        <v>0</v>
      </c>
    </row>
    <row r="8" spans="1:21" x14ac:dyDescent="0.25">
      <c r="A8" s="56" t="s">
        <v>24</v>
      </c>
      <c r="B8" s="57" t="s">
        <v>25</v>
      </c>
      <c r="C8" s="32" t="s">
        <v>230</v>
      </c>
      <c r="D8" s="32" t="s">
        <v>40</v>
      </c>
      <c r="E8" s="32" t="s">
        <v>41</v>
      </c>
      <c r="F8" s="32">
        <v>2012</v>
      </c>
      <c r="G8" s="32" t="s">
        <v>121</v>
      </c>
      <c r="H8" s="32">
        <v>28</v>
      </c>
      <c r="I8" s="58" t="s">
        <v>123</v>
      </c>
      <c r="J8" s="59"/>
      <c r="K8" s="60">
        <v>1</v>
      </c>
      <c r="L8" s="60"/>
      <c r="M8" s="60"/>
      <c r="N8" s="61"/>
      <c r="O8" s="62"/>
      <c r="P8" s="63"/>
      <c r="Q8" s="64">
        <v>1</v>
      </c>
      <c r="R8" s="65"/>
      <c r="S8" s="66">
        <v>1</v>
      </c>
      <c r="T8" s="41" t="s">
        <v>194</v>
      </c>
      <c r="U8" s="28">
        <v>0</v>
      </c>
    </row>
    <row r="9" spans="1:21" x14ac:dyDescent="0.25">
      <c r="A9" s="56" t="s">
        <v>24</v>
      </c>
      <c r="B9" s="57" t="s">
        <v>25</v>
      </c>
      <c r="C9" s="32" t="s">
        <v>229</v>
      </c>
      <c r="D9" s="32" t="s">
        <v>42</v>
      </c>
      <c r="E9" s="32" t="s">
        <v>43</v>
      </c>
      <c r="F9" s="32">
        <v>2013</v>
      </c>
      <c r="G9" s="32" t="s">
        <v>119</v>
      </c>
      <c r="H9" s="32">
        <v>26</v>
      </c>
      <c r="I9" s="58" t="s">
        <v>124</v>
      </c>
      <c r="J9" s="59">
        <v>1</v>
      </c>
      <c r="K9" s="60"/>
      <c r="L9" s="60"/>
      <c r="M9" s="60"/>
      <c r="N9" s="61"/>
      <c r="O9" s="62"/>
      <c r="P9" s="63">
        <v>1</v>
      </c>
      <c r="Q9" s="64"/>
      <c r="R9" s="65"/>
      <c r="S9" s="66">
        <v>1</v>
      </c>
      <c r="T9" s="42" t="s">
        <v>195</v>
      </c>
      <c r="U9" s="28">
        <v>0</v>
      </c>
    </row>
    <row r="10" spans="1:21" x14ac:dyDescent="0.25">
      <c r="A10" s="56" t="s">
        <v>24</v>
      </c>
      <c r="B10" s="57" t="s">
        <v>25</v>
      </c>
      <c r="C10" s="32" t="s">
        <v>231</v>
      </c>
      <c r="D10" s="32" t="s">
        <v>44</v>
      </c>
      <c r="E10" s="32" t="s">
        <v>45</v>
      </c>
      <c r="F10" s="32">
        <v>2012</v>
      </c>
      <c r="G10" s="32" t="s">
        <v>125</v>
      </c>
      <c r="H10" s="32">
        <v>24</v>
      </c>
      <c r="I10" s="58" t="s">
        <v>126</v>
      </c>
      <c r="J10" s="59"/>
      <c r="K10" s="60">
        <v>1</v>
      </c>
      <c r="L10" s="60"/>
      <c r="M10" s="60"/>
      <c r="N10" s="61"/>
      <c r="O10" s="62"/>
      <c r="P10" s="63"/>
      <c r="Q10" s="64">
        <v>1</v>
      </c>
      <c r="R10" s="65"/>
      <c r="S10" s="66">
        <v>1</v>
      </c>
      <c r="T10" s="41" t="s">
        <v>196</v>
      </c>
      <c r="U10" s="28">
        <v>0</v>
      </c>
    </row>
    <row r="11" spans="1:21" x14ac:dyDescent="0.25">
      <c r="A11" s="56" t="s">
        <v>24</v>
      </c>
      <c r="B11" s="57" t="s">
        <v>25</v>
      </c>
      <c r="C11" s="32" t="s">
        <v>230</v>
      </c>
      <c r="D11" s="32" t="s">
        <v>46</v>
      </c>
      <c r="E11" s="32" t="s">
        <v>47</v>
      </c>
      <c r="F11" s="32">
        <v>2012</v>
      </c>
      <c r="G11" s="32" t="s">
        <v>121</v>
      </c>
      <c r="H11" s="32">
        <v>24</v>
      </c>
      <c r="I11" s="58" t="s">
        <v>127</v>
      </c>
      <c r="J11" s="59">
        <v>1</v>
      </c>
      <c r="K11" s="60"/>
      <c r="L11" s="60"/>
      <c r="M11" s="60"/>
      <c r="N11" s="61"/>
      <c r="O11" s="62"/>
      <c r="P11" s="63"/>
      <c r="Q11" s="64">
        <v>1</v>
      </c>
      <c r="R11" s="65"/>
      <c r="S11" s="66">
        <v>1</v>
      </c>
      <c r="T11" s="42" t="s">
        <v>197</v>
      </c>
      <c r="U11" s="28">
        <v>0</v>
      </c>
    </row>
    <row r="12" spans="1:21" x14ac:dyDescent="0.25">
      <c r="A12" s="56" t="s">
        <v>24</v>
      </c>
      <c r="B12" s="57" t="s">
        <v>25</v>
      </c>
      <c r="C12" s="32" t="s">
        <v>230</v>
      </c>
      <c r="D12" s="32" t="s">
        <v>48</v>
      </c>
      <c r="E12" s="32" t="s">
        <v>49</v>
      </c>
      <c r="F12" s="32">
        <v>2014</v>
      </c>
      <c r="G12" s="32" t="s">
        <v>121</v>
      </c>
      <c r="H12" s="32">
        <v>23</v>
      </c>
      <c r="I12" s="58" t="s">
        <v>128</v>
      </c>
      <c r="J12" s="59">
        <v>1</v>
      </c>
      <c r="K12" s="60"/>
      <c r="L12" s="60">
        <v>1</v>
      </c>
      <c r="M12" s="60"/>
      <c r="N12" s="61"/>
      <c r="O12" s="62"/>
      <c r="P12" s="63">
        <v>1</v>
      </c>
      <c r="Q12" s="64"/>
      <c r="R12" s="65"/>
      <c r="S12" s="66">
        <v>1</v>
      </c>
      <c r="T12" s="41" t="s">
        <v>198</v>
      </c>
      <c r="U12" s="28">
        <v>0</v>
      </c>
    </row>
    <row r="13" spans="1:21" x14ac:dyDescent="0.25">
      <c r="A13" s="56" t="s">
        <v>24</v>
      </c>
      <c r="B13" s="57" t="s">
        <v>26</v>
      </c>
      <c r="C13" s="32" t="s">
        <v>232</v>
      </c>
      <c r="D13" s="32" t="s">
        <v>50</v>
      </c>
      <c r="E13" s="32" t="s">
        <v>51</v>
      </c>
      <c r="F13" s="32">
        <v>2012</v>
      </c>
      <c r="G13" s="32" t="s">
        <v>129</v>
      </c>
      <c r="H13" s="32">
        <v>51</v>
      </c>
      <c r="I13" s="58" t="s">
        <v>130</v>
      </c>
      <c r="J13" s="59"/>
      <c r="K13" s="60">
        <v>1</v>
      </c>
      <c r="L13" s="60"/>
      <c r="M13" s="60"/>
      <c r="N13" s="61"/>
      <c r="O13" s="62"/>
      <c r="P13" s="63"/>
      <c r="Q13" s="64">
        <v>1</v>
      </c>
      <c r="R13" s="65"/>
      <c r="S13" s="66">
        <v>1</v>
      </c>
      <c r="T13" s="42" t="s">
        <v>199</v>
      </c>
      <c r="U13" s="28">
        <v>0</v>
      </c>
    </row>
    <row r="14" spans="1:21" x14ac:dyDescent="0.25">
      <c r="A14" s="56" t="s">
        <v>24</v>
      </c>
      <c r="B14" s="57" t="s">
        <v>26</v>
      </c>
      <c r="C14" s="32" t="s">
        <v>232</v>
      </c>
      <c r="D14" s="32" t="s">
        <v>52</v>
      </c>
      <c r="E14" s="32" t="s">
        <v>53</v>
      </c>
      <c r="F14" s="32">
        <v>2013</v>
      </c>
      <c r="G14" s="32" t="s">
        <v>131</v>
      </c>
      <c r="H14" s="32">
        <v>47</v>
      </c>
      <c r="I14" s="58" t="s">
        <v>132</v>
      </c>
      <c r="J14" s="59"/>
      <c r="K14" s="60"/>
      <c r="L14" s="60"/>
      <c r="M14" s="60"/>
      <c r="N14" s="61">
        <v>1</v>
      </c>
      <c r="O14" s="62"/>
      <c r="P14" s="63"/>
      <c r="Q14" s="64">
        <v>1</v>
      </c>
      <c r="R14" s="65"/>
      <c r="S14" s="66">
        <v>1</v>
      </c>
      <c r="T14" s="41" t="s">
        <v>200</v>
      </c>
      <c r="U14" s="28">
        <v>0</v>
      </c>
    </row>
    <row r="15" spans="1:21" x14ac:dyDescent="0.25">
      <c r="A15" s="56" t="s">
        <v>24</v>
      </c>
      <c r="B15" s="57" t="s">
        <v>26</v>
      </c>
      <c r="C15" s="32" t="s">
        <v>233</v>
      </c>
      <c r="D15" s="32" t="s">
        <v>54</v>
      </c>
      <c r="E15" s="32" t="s">
        <v>55</v>
      </c>
      <c r="F15" s="32">
        <v>2014</v>
      </c>
      <c r="G15" s="32" t="s">
        <v>133</v>
      </c>
      <c r="H15" s="32">
        <v>40</v>
      </c>
      <c r="I15" s="58" t="s">
        <v>134</v>
      </c>
      <c r="J15" s="59"/>
      <c r="K15" s="60"/>
      <c r="L15" s="60"/>
      <c r="M15" s="60"/>
      <c r="N15" s="61">
        <v>1</v>
      </c>
      <c r="O15" s="62"/>
      <c r="P15" s="63"/>
      <c r="Q15" s="64">
        <v>1</v>
      </c>
      <c r="R15" s="65"/>
      <c r="S15" s="66">
        <v>1</v>
      </c>
      <c r="T15" s="41" t="s">
        <v>201</v>
      </c>
      <c r="U15" s="28">
        <v>0</v>
      </c>
    </row>
    <row r="16" spans="1:21" x14ac:dyDescent="0.25">
      <c r="A16" s="56" t="s">
        <v>24</v>
      </c>
      <c r="B16" s="57" t="s">
        <v>26</v>
      </c>
      <c r="C16" s="32" t="s">
        <v>232</v>
      </c>
      <c r="D16" s="32" t="s">
        <v>56</v>
      </c>
      <c r="E16" s="32" t="s">
        <v>57</v>
      </c>
      <c r="F16" s="32">
        <v>2013</v>
      </c>
      <c r="G16" s="32" t="s">
        <v>131</v>
      </c>
      <c r="H16" s="32">
        <v>22</v>
      </c>
      <c r="I16" s="58" t="s">
        <v>135</v>
      </c>
      <c r="J16" s="59">
        <v>1</v>
      </c>
      <c r="K16" s="60"/>
      <c r="L16" s="60"/>
      <c r="M16" s="60"/>
      <c r="N16" s="61"/>
      <c r="O16" s="62"/>
      <c r="P16" s="63">
        <v>1</v>
      </c>
      <c r="Q16" s="64"/>
      <c r="R16" s="65">
        <v>1</v>
      </c>
      <c r="S16" s="66"/>
      <c r="T16" s="41" t="s">
        <v>202</v>
      </c>
      <c r="U16" s="28">
        <v>0</v>
      </c>
    </row>
    <row r="17" spans="1:22" x14ac:dyDescent="0.25">
      <c r="A17" s="56" t="s">
        <v>24</v>
      </c>
      <c r="B17" s="57" t="s">
        <v>26</v>
      </c>
      <c r="C17" s="32" t="s">
        <v>232</v>
      </c>
      <c r="D17" s="32" t="s">
        <v>58</v>
      </c>
      <c r="E17" s="32" t="s">
        <v>59</v>
      </c>
      <c r="F17" s="32">
        <v>2013</v>
      </c>
      <c r="G17" s="32" t="s">
        <v>131</v>
      </c>
      <c r="H17" s="32">
        <v>19</v>
      </c>
      <c r="I17" s="58" t="s">
        <v>136</v>
      </c>
      <c r="J17" s="59"/>
      <c r="K17" s="60">
        <v>1</v>
      </c>
      <c r="L17" s="60"/>
      <c r="M17" s="60"/>
      <c r="N17" s="61"/>
      <c r="O17" s="62">
        <v>1</v>
      </c>
      <c r="P17" s="63"/>
      <c r="Q17" s="64"/>
      <c r="R17" s="65"/>
      <c r="S17" s="66">
        <v>1</v>
      </c>
      <c r="T17" s="41" t="s">
        <v>203</v>
      </c>
      <c r="U17" s="28">
        <v>0</v>
      </c>
    </row>
    <row r="18" spans="1:22" x14ac:dyDescent="0.25">
      <c r="A18" s="56" t="s">
        <v>24</v>
      </c>
      <c r="B18" s="57" t="s">
        <v>26</v>
      </c>
      <c r="C18" s="32" t="s">
        <v>234</v>
      </c>
      <c r="D18" s="32" t="s">
        <v>60</v>
      </c>
      <c r="E18" s="32" t="s">
        <v>61</v>
      </c>
      <c r="F18" s="32">
        <v>2014</v>
      </c>
      <c r="G18" s="32" t="s">
        <v>137</v>
      </c>
      <c r="H18" s="32">
        <v>18</v>
      </c>
      <c r="I18" s="58" t="s">
        <v>138</v>
      </c>
      <c r="J18" s="59"/>
      <c r="K18" s="60"/>
      <c r="L18" s="60"/>
      <c r="M18" s="60"/>
      <c r="N18" s="61">
        <v>1</v>
      </c>
      <c r="O18" s="62"/>
      <c r="P18" s="63">
        <v>1</v>
      </c>
      <c r="Q18" s="64"/>
      <c r="R18" s="65"/>
      <c r="S18" s="66">
        <v>1</v>
      </c>
      <c r="T18" s="41" t="s">
        <v>204</v>
      </c>
      <c r="U18" s="28">
        <v>0</v>
      </c>
    </row>
    <row r="19" spans="1:22" x14ac:dyDescent="0.25">
      <c r="A19" s="56" t="s">
        <v>24</v>
      </c>
      <c r="B19" s="57" t="s">
        <v>26</v>
      </c>
      <c r="C19" s="32" t="s">
        <v>234</v>
      </c>
      <c r="D19" s="32" t="s">
        <v>62</v>
      </c>
      <c r="E19" s="32" t="s">
        <v>63</v>
      </c>
      <c r="F19" s="32">
        <v>2014</v>
      </c>
      <c r="G19" s="32" t="s">
        <v>137</v>
      </c>
      <c r="H19" s="32">
        <v>18</v>
      </c>
      <c r="I19" s="58" t="s">
        <v>139</v>
      </c>
      <c r="J19" s="59"/>
      <c r="K19" s="60">
        <v>1</v>
      </c>
      <c r="L19" s="60"/>
      <c r="M19" s="60"/>
      <c r="N19" s="61"/>
      <c r="O19" s="62"/>
      <c r="P19" s="63">
        <v>1</v>
      </c>
      <c r="Q19" s="64"/>
      <c r="R19" s="65"/>
      <c r="S19" s="66">
        <v>1</v>
      </c>
      <c r="T19" s="41" t="s">
        <v>205</v>
      </c>
      <c r="U19" s="28">
        <v>0</v>
      </c>
    </row>
    <row r="20" spans="1:22" x14ac:dyDescent="0.25">
      <c r="A20" s="56" t="s">
        <v>24</v>
      </c>
      <c r="B20" s="57" t="s">
        <v>26</v>
      </c>
      <c r="C20" s="32" t="s">
        <v>232</v>
      </c>
      <c r="D20" s="32" t="s">
        <v>64</v>
      </c>
      <c r="E20" s="32" t="s">
        <v>65</v>
      </c>
      <c r="F20" s="32">
        <v>2013</v>
      </c>
      <c r="G20" s="32" t="s">
        <v>140</v>
      </c>
      <c r="H20" s="32">
        <v>18</v>
      </c>
      <c r="I20" s="58" t="s">
        <v>141</v>
      </c>
      <c r="J20" s="59"/>
      <c r="K20" s="60"/>
      <c r="L20" s="60"/>
      <c r="M20" s="60"/>
      <c r="N20" s="61"/>
      <c r="O20" s="62"/>
      <c r="P20" s="63"/>
      <c r="Q20" s="64"/>
      <c r="R20" s="65"/>
      <c r="S20" s="66"/>
      <c r="T20" s="42" t="s">
        <v>183</v>
      </c>
      <c r="U20" s="28">
        <v>1</v>
      </c>
    </row>
    <row r="21" spans="1:22" x14ac:dyDescent="0.25">
      <c r="A21" s="56" t="s">
        <v>24</v>
      </c>
      <c r="B21" s="57" t="s">
        <v>26</v>
      </c>
      <c r="C21" s="32" t="s">
        <v>232</v>
      </c>
      <c r="D21" s="32" t="s">
        <v>66</v>
      </c>
      <c r="E21" s="32" t="s">
        <v>67</v>
      </c>
      <c r="F21" s="32">
        <v>2012</v>
      </c>
      <c r="G21" s="32" t="s">
        <v>142</v>
      </c>
      <c r="H21" s="32">
        <v>18</v>
      </c>
      <c r="I21" s="58" t="s">
        <v>143</v>
      </c>
      <c r="J21" s="59">
        <v>1</v>
      </c>
      <c r="K21" s="60"/>
      <c r="L21" s="60"/>
      <c r="M21" s="60"/>
      <c r="N21" s="61"/>
      <c r="O21" s="62"/>
      <c r="P21" s="63">
        <v>1</v>
      </c>
      <c r="Q21" s="64"/>
      <c r="R21" s="65"/>
      <c r="S21" s="66">
        <v>1</v>
      </c>
      <c r="T21" s="41" t="s">
        <v>206</v>
      </c>
      <c r="U21" s="28">
        <v>0</v>
      </c>
    </row>
    <row r="22" spans="1:22" x14ac:dyDescent="0.25">
      <c r="A22" s="56" t="s">
        <v>24</v>
      </c>
      <c r="B22" s="57" t="s">
        <v>26</v>
      </c>
      <c r="C22" s="32" t="s">
        <v>232</v>
      </c>
      <c r="D22" s="32" t="s">
        <v>68</v>
      </c>
      <c r="E22" s="32" t="s">
        <v>69</v>
      </c>
      <c r="F22" s="32">
        <v>2014</v>
      </c>
      <c r="G22" s="32" t="s">
        <v>144</v>
      </c>
      <c r="H22" s="32">
        <v>17</v>
      </c>
      <c r="I22" s="58" t="s">
        <v>145</v>
      </c>
      <c r="J22" s="59">
        <v>1</v>
      </c>
      <c r="K22" s="60"/>
      <c r="L22" s="60"/>
      <c r="M22" s="60"/>
      <c r="N22" s="61"/>
      <c r="O22" s="62"/>
      <c r="P22" s="63">
        <v>1</v>
      </c>
      <c r="Q22" s="64"/>
      <c r="R22" s="65">
        <v>1</v>
      </c>
      <c r="S22" s="66"/>
      <c r="T22" s="41" t="s">
        <v>207</v>
      </c>
      <c r="U22" s="28">
        <v>0</v>
      </c>
    </row>
    <row r="23" spans="1:22" x14ac:dyDescent="0.25">
      <c r="A23" s="56" t="s">
        <v>24</v>
      </c>
      <c r="B23" s="57" t="s">
        <v>27</v>
      </c>
      <c r="C23" s="32" t="s">
        <v>235</v>
      </c>
      <c r="D23" s="32" t="s">
        <v>70</v>
      </c>
      <c r="E23" s="32" t="s">
        <v>71</v>
      </c>
      <c r="F23" s="32">
        <v>2012</v>
      </c>
      <c r="G23" s="32" t="s">
        <v>146</v>
      </c>
      <c r="H23" s="32">
        <v>789</v>
      </c>
      <c r="I23" s="58" t="s">
        <v>147</v>
      </c>
      <c r="J23" s="59"/>
      <c r="K23" s="60">
        <v>1</v>
      </c>
      <c r="L23" s="60"/>
      <c r="M23" s="60"/>
      <c r="N23" s="61"/>
      <c r="O23" s="62"/>
      <c r="P23" s="63"/>
      <c r="Q23" s="64">
        <v>1</v>
      </c>
      <c r="R23" s="65"/>
      <c r="S23" s="66">
        <v>1</v>
      </c>
      <c r="T23" s="41" t="s">
        <v>208</v>
      </c>
      <c r="U23" s="28">
        <v>1</v>
      </c>
      <c r="V23" s="1" t="s">
        <v>187</v>
      </c>
    </row>
    <row r="24" spans="1:22" x14ac:dyDescent="0.25">
      <c r="A24" s="56" t="s">
        <v>24</v>
      </c>
      <c r="B24" s="57" t="s">
        <v>27</v>
      </c>
      <c r="C24" s="32" t="s">
        <v>235</v>
      </c>
      <c r="D24" s="32" t="s">
        <v>72</v>
      </c>
      <c r="E24" s="32" t="s">
        <v>73</v>
      </c>
      <c r="F24" s="32">
        <v>2012</v>
      </c>
      <c r="G24" s="32" t="s">
        <v>148</v>
      </c>
      <c r="H24" s="32">
        <v>172</v>
      </c>
      <c r="I24" s="58" t="s">
        <v>149</v>
      </c>
      <c r="J24" s="59"/>
      <c r="K24" s="60">
        <v>1</v>
      </c>
      <c r="L24" s="60"/>
      <c r="M24" s="60"/>
      <c r="N24" s="61"/>
      <c r="O24" s="62"/>
      <c r="P24" s="63"/>
      <c r="Q24" s="64">
        <v>1</v>
      </c>
      <c r="R24" s="65"/>
      <c r="S24" s="66">
        <v>1</v>
      </c>
      <c r="T24" s="41" t="s">
        <v>209</v>
      </c>
      <c r="U24" s="28">
        <v>0</v>
      </c>
    </row>
    <row r="25" spans="1:22" x14ac:dyDescent="0.25">
      <c r="A25" s="56" t="s">
        <v>24</v>
      </c>
      <c r="B25" s="57" t="s">
        <v>27</v>
      </c>
      <c r="C25" s="32" t="s">
        <v>235</v>
      </c>
      <c r="D25" s="32" t="s">
        <v>74</v>
      </c>
      <c r="E25" s="32" t="s">
        <v>75</v>
      </c>
      <c r="F25" s="32">
        <v>2014</v>
      </c>
      <c r="G25" s="32" t="s">
        <v>150</v>
      </c>
      <c r="H25" s="32">
        <v>147</v>
      </c>
      <c r="I25" s="58" t="s">
        <v>151</v>
      </c>
      <c r="J25" s="59"/>
      <c r="K25" s="60"/>
      <c r="L25" s="60"/>
      <c r="M25" s="60"/>
      <c r="N25" s="61"/>
      <c r="O25" s="62"/>
      <c r="P25" s="63"/>
      <c r="Q25" s="64"/>
      <c r="R25" s="65"/>
      <c r="S25" s="66"/>
      <c r="T25" s="42" t="s">
        <v>184</v>
      </c>
      <c r="U25" s="28">
        <v>1</v>
      </c>
    </row>
    <row r="26" spans="1:22" x14ac:dyDescent="0.25">
      <c r="A26" s="56" t="s">
        <v>24</v>
      </c>
      <c r="B26" s="57" t="s">
        <v>27</v>
      </c>
      <c r="C26" s="32" t="s">
        <v>235</v>
      </c>
      <c r="D26" s="32" t="s">
        <v>76</v>
      </c>
      <c r="E26" s="32" t="s">
        <v>77</v>
      </c>
      <c r="F26" s="32">
        <v>2013</v>
      </c>
      <c r="G26" s="32" t="s">
        <v>152</v>
      </c>
      <c r="H26" s="32">
        <v>139</v>
      </c>
      <c r="I26" s="58" t="s">
        <v>153</v>
      </c>
      <c r="J26" s="59"/>
      <c r="K26" s="60">
        <v>1</v>
      </c>
      <c r="L26" s="60">
        <v>1</v>
      </c>
      <c r="M26" s="60"/>
      <c r="N26" s="61"/>
      <c r="O26" s="62"/>
      <c r="P26" s="63"/>
      <c r="Q26" s="64">
        <v>1</v>
      </c>
      <c r="R26" s="65"/>
      <c r="S26" s="66">
        <v>1</v>
      </c>
      <c r="T26" s="41" t="s">
        <v>210</v>
      </c>
      <c r="U26" s="28">
        <v>0</v>
      </c>
    </row>
    <row r="27" spans="1:22" x14ac:dyDescent="0.25">
      <c r="A27" s="56" t="s">
        <v>24</v>
      </c>
      <c r="B27" s="57" t="s">
        <v>27</v>
      </c>
      <c r="C27" s="32" t="s">
        <v>235</v>
      </c>
      <c r="D27" s="32" t="s">
        <v>78</v>
      </c>
      <c r="E27" s="32" t="s">
        <v>79</v>
      </c>
      <c r="F27" s="32">
        <v>2012</v>
      </c>
      <c r="G27" s="32" t="s">
        <v>154</v>
      </c>
      <c r="H27" s="32">
        <v>124</v>
      </c>
      <c r="I27" s="58" t="s">
        <v>155</v>
      </c>
      <c r="J27" s="59"/>
      <c r="K27" s="60">
        <v>1</v>
      </c>
      <c r="L27" s="60"/>
      <c r="M27" s="60"/>
      <c r="N27" s="61"/>
      <c r="O27" s="62"/>
      <c r="P27" s="63"/>
      <c r="Q27" s="64">
        <v>1</v>
      </c>
      <c r="R27" s="65"/>
      <c r="S27" s="66">
        <v>1</v>
      </c>
      <c r="T27" s="41" t="s">
        <v>211</v>
      </c>
      <c r="U27" s="28">
        <v>0</v>
      </c>
    </row>
    <row r="28" spans="1:22" x14ac:dyDescent="0.25">
      <c r="A28" s="56" t="s">
        <v>24</v>
      </c>
      <c r="B28" s="57" t="s">
        <v>27</v>
      </c>
      <c r="C28" s="32" t="s">
        <v>235</v>
      </c>
      <c r="D28" s="32" t="s">
        <v>80</v>
      </c>
      <c r="E28" s="32" t="s">
        <v>81</v>
      </c>
      <c r="F28" s="32">
        <v>2012</v>
      </c>
      <c r="G28" s="32" t="s">
        <v>156</v>
      </c>
      <c r="H28" s="32">
        <v>115</v>
      </c>
      <c r="I28" s="58" t="s">
        <v>157</v>
      </c>
      <c r="J28" s="59">
        <v>1</v>
      </c>
      <c r="K28" s="60">
        <v>1</v>
      </c>
      <c r="L28" s="60"/>
      <c r="M28" s="60"/>
      <c r="N28" s="61"/>
      <c r="O28" s="62"/>
      <c r="P28" s="63"/>
      <c r="Q28" s="64">
        <v>1</v>
      </c>
      <c r="R28" s="65">
        <v>1</v>
      </c>
      <c r="S28" s="66"/>
      <c r="T28" s="41" t="s">
        <v>212</v>
      </c>
      <c r="U28" s="28">
        <v>0</v>
      </c>
    </row>
    <row r="29" spans="1:22" x14ac:dyDescent="0.25">
      <c r="A29" s="56" t="s">
        <v>24</v>
      </c>
      <c r="B29" s="57" t="s">
        <v>27</v>
      </c>
      <c r="C29" s="32" t="s">
        <v>235</v>
      </c>
      <c r="D29" s="32" t="s">
        <v>80</v>
      </c>
      <c r="E29" s="32" t="s">
        <v>82</v>
      </c>
      <c r="F29" s="32">
        <v>2012</v>
      </c>
      <c r="G29" s="32" t="s">
        <v>158</v>
      </c>
      <c r="H29" s="32">
        <v>109</v>
      </c>
      <c r="I29" s="58" t="s">
        <v>159</v>
      </c>
      <c r="J29" s="59"/>
      <c r="K29" s="60"/>
      <c r="L29" s="60"/>
      <c r="M29" s="60"/>
      <c r="N29" s="61"/>
      <c r="O29" s="62"/>
      <c r="P29" s="63"/>
      <c r="Q29" s="64"/>
      <c r="R29" s="65"/>
      <c r="S29" s="66"/>
      <c r="T29" s="42" t="s">
        <v>185</v>
      </c>
      <c r="U29" s="28">
        <v>1</v>
      </c>
    </row>
    <row r="30" spans="1:22" x14ac:dyDescent="0.25">
      <c r="A30" s="56" t="s">
        <v>24</v>
      </c>
      <c r="B30" s="57" t="s">
        <v>27</v>
      </c>
      <c r="C30" s="32" t="s">
        <v>235</v>
      </c>
      <c r="D30" s="32" t="s">
        <v>83</v>
      </c>
      <c r="E30" s="32" t="s">
        <v>84</v>
      </c>
      <c r="F30" s="32">
        <v>2013</v>
      </c>
      <c r="G30" s="32" t="s">
        <v>160</v>
      </c>
      <c r="H30" s="32">
        <v>107</v>
      </c>
      <c r="I30" s="58" t="s">
        <v>161</v>
      </c>
      <c r="J30" s="59"/>
      <c r="K30" s="60">
        <v>1</v>
      </c>
      <c r="L30" s="60">
        <v>1</v>
      </c>
      <c r="M30" s="60"/>
      <c r="N30" s="61"/>
      <c r="O30" s="62"/>
      <c r="P30" s="63"/>
      <c r="Q30" s="64">
        <v>1</v>
      </c>
      <c r="R30" s="65"/>
      <c r="S30" s="66">
        <v>1</v>
      </c>
      <c r="T30" s="42" t="s">
        <v>213</v>
      </c>
      <c r="U30" s="28">
        <v>0</v>
      </c>
    </row>
    <row r="31" spans="1:22" x14ac:dyDescent="0.25">
      <c r="A31" s="56" t="s">
        <v>24</v>
      </c>
      <c r="B31" s="57" t="s">
        <v>27</v>
      </c>
      <c r="C31" s="32" t="s">
        <v>235</v>
      </c>
      <c r="D31" s="32" t="s">
        <v>85</v>
      </c>
      <c r="E31" s="32" t="s">
        <v>86</v>
      </c>
      <c r="F31" s="32">
        <v>2012</v>
      </c>
      <c r="G31" s="32" t="s">
        <v>162</v>
      </c>
      <c r="H31" s="32">
        <v>79</v>
      </c>
      <c r="I31" s="58" t="s">
        <v>163</v>
      </c>
      <c r="J31" s="59"/>
      <c r="K31" s="60">
        <v>1</v>
      </c>
      <c r="L31" s="60">
        <v>1</v>
      </c>
      <c r="M31" s="60"/>
      <c r="N31" s="61">
        <v>1</v>
      </c>
      <c r="O31" s="62"/>
      <c r="P31" s="63"/>
      <c r="Q31" s="64">
        <v>1</v>
      </c>
      <c r="R31" s="65"/>
      <c r="S31" s="66">
        <v>1</v>
      </c>
      <c r="T31" s="41" t="s">
        <v>214</v>
      </c>
      <c r="U31" s="28">
        <v>0</v>
      </c>
    </row>
    <row r="32" spans="1:22" x14ac:dyDescent="0.25">
      <c r="A32" s="56" t="s">
        <v>24</v>
      </c>
      <c r="B32" s="57" t="s">
        <v>27</v>
      </c>
      <c r="C32" s="32" t="s">
        <v>235</v>
      </c>
      <c r="D32" s="32" t="s">
        <v>87</v>
      </c>
      <c r="E32" s="32" t="s">
        <v>88</v>
      </c>
      <c r="F32" s="32">
        <v>2014</v>
      </c>
      <c r="G32" s="32" t="s">
        <v>158</v>
      </c>
      <c r="H32" s="32">
        <v>78</v>
      </c>
      <c r="I32" s="58" t="s">
        <v>164</v>
      </c>
      <c r="J32" s="59"/>
      <c r="K32" s="60">
        <v>1</v>
      </c>
      <c r="L32" s="60">
        <v>1</v>
      </c>
      <c r="M32" s="60"/>
      <c r="N32" s="61">
        <v>1</v>
      </c>
      <c r="O32" s="62"/>
      <c r="P32" s="63"/>
      <c r="Q32" s="64">
        <v>1</v>
      </c>
      <c r="R32" s="65"/>
      <c r="S32" s="66">
        <v>1</v>
      </c>
      <c r="T32" s="41" t="s">
        <v>215</v>
      </c>
      <c r="U32" s="28">
        <v>0</v>
      </c>
    </row>
    <row r="33" spans="1:22" x14ac:dyDescent="0.25">
      <c r="A33" s="56" t="s">
        <v>24</v>
      </c>
      <c r="B33" s="57" t="s">
        <v>27</v>
      </c>
      <c r="C33" s="32" t="s">
        <v>235</v>
      </c>
      <c r="D33" s="32" t="s">
        <v>89</v>
      </c>
      <c r="E33" s="32" t="s">
        <v>90</v>
      </c>
      <c r="F33" s="32">
        <v>2015</v>
      </c>
      <c r="G33" s="32" t="s">
        <v>165</v>
      </c>
      <c r="H33" s="32">
        <v>73</v>
      </c>
      <c r="I33" s="58" t="s">
        <v>166</v>
      </c>
      <c r="J33" s="59"/>
      <c r="K33" s="60">
        <v>1</v>
      </c>
      <c r="L33" s="60">
        <v>1</v>
      </c>
      <c r="M33" s="60"/>
      <c r="N33" s="61"/>
      <c r="O33" s="62"/>
      <c r="P33" s="63"/>
      <c r="Q33" s="64">
        <v>1</v>
      </c>
      <c r="R33" s="65"/>
      <c r="S33" s="66">
        <v>1</v>
      </c>
      <c r="T33" s="41" t="s">
        <v>216</v>
      </c>
      <c r="U33" s="28">
        <v>0</v>
      </c>
    </row>
    <row r="34" spans="1:22" x14ac:dyDescent="0.25">
      <c r="A34" s="56" t="s">
        <v>24</v>
      </c>
      <c r="B34" s="57" t="s">
        <v>27</v>
      </c>
      <c r="C34" s="32" t="s">
        <v>235</v>
      </c>
      <c r="D34" s="32" t="s">
        <v>91</v>
      </c>
      <c r="E34" s="32" t="s">
        <v>92</v>
      </c>
      <c r="F34" s="32">
        <v>2013</v>
      </c>
      <c r="G34" s="32" t="s">
        <v>165</v>
      </c>
      <c r="H34" s="32">
        <v>73</v>
      </c>
      <c r="I34" s="58" t="s">
        <v>237</v>
      </c>
      <c r="J34" s="59"/>
      <c r="K34" s="60">
        <v>1</v>
      </c>
      <c r="L34" s="60">
        <v>1</v>
      </c>
      <c r="M34" s="60"/>
      <c r="N34" s="61"/>
      <c r="O34" s="62"/>
      <c r="P34" s="63"/>
      <c r="Q34" s="64">
        <v>1</v>
      </c>
      <c r="R34" s="65"/>
      <c r="S34" s="66">
        <v>1</v>
      </c>
      <c r="T34" s="42" t="s">
        <v>217</v>
      </c>
      <c r="U34" s="28">
        <v>0</v>
      </c>
    </row>
    <row r="35" spans="1:22" x14ac:dyDescent="0.25">
      <c r="A35" s="56" t="s">
        <v>24</v>
      </c>
      <c r="B35" s="57" t="s">
        <v>27</v>
      </c>
      <c r="C35" s="32" t="s">
        <v>236</v>
      </c>
      <c r="D35" s="32" t="s">
        <v>93</v>
      </c>
      <c r="E35" s="32" t="s">
        <v>94</v>
      </c>
      <c r="F35" s="32">
        <v>2015</v>
      </c>
      <c r="G35" s="32" t="s">
        <v>167</v>
      </c>
      <c r="H35" s="32">
        <v>73</v>
      </c>
      <c r="I35" s="58" t="s">
        <v>168</v>
      </c>
      <c r="J35" s="59"/>
      <c r="K35" s="60"/>
      <c r="L35" s="60">
        <v>1</v>
      </c>
      <c r="M35" s="60"/>
      <c r="N35" s="61">
        <v>1</v>
      </c>
      <c r="O35" s="62"/>
      <c r="P35" s="63"/>
      <c r="Q35" s="64">
        <v>1</v>
      </c>
      <c r="R35" s="65"/>
      <c r="S35" s="66">
        <v>1</v>
      </c>
      <c r="T35" s="42" t="s">
        <v>218</v>
      </c>
      <c r="U35" s="28">
        <v>0</v>
      </c>
    </row>
    <row r="36" spans="1:22" x14ac:dyDescent="0.25">
      <c r="A36" s="56" t="s">
        <v>24</v>
      </c>
      <c r="B36" s="57" t="s">
        <v>27</v>
      </c>
      <c r="C36" s="32" t="s">
        <v>235</v>
      </c>
      <c r="D36" s="32" t="s">
        <v>95</v>
      </c>
      <c r="E36" s="32" t="s">
        <v>96</v>
      </c>
      <c r="F36" s="32">
        <v>2012</v>
      </c>
      <c r="G36" s="32" t="s">
        <v>169</v>
      </c>
      <c r="H36" s="32">
        <v>66</v>
      </c>
      <c r="I36" s="58" t="s">
        <v>170</v>
      </c>
      <c r="J36" s="59"/>
      <c r="K36" s="60">
        <v>1</v>
      </c>
      <c r="L36" s="60">
        <v>1</v>
      </c>
      <c r="M36" s="60"/>
      <c r="N36" s="61"/>
      <c r="O36" s="62"/>
      <c r="P36" s="63"/>
      <c r="Q36" s="64">
        <v>1</v>
      </c>
      <c r="R36" s="65"/>
      <c r="S36" s="66">
        <v>1</v>
      </c>
      <c r="T36" s="42" t="s">
        <v>219</v>
      </c>
      <c r="U36" s="28">
        <v>0</v>
      </c>
    </row>
    <row r="37" spans="1:22" x14ac:dyDescent="0.25">
      <c r="A37" s="56" t="s">
        <v>24</v>
      </c>
      <c r="B37" s="57" t="s">
        <v>27</v>
      </c>
      <c r="C37" s="32" t="s">
        <v>236</v>
      </c>
      <c r="D37" s="32" t="s">
        <v>97</v>
      </c>
      <c r="E37" s="32" t="s">
        <v>98</v>
      </c>
      <c r="F37" s="32">
        <v>2012</v>
      </c>
      <c r="G37" s="32" t="s">
        <v>171</v>
      </c>
      <c r="H37" s="32">
        <v>57</v>
      </c>
      <c r="I37" s="58" t="s">
        <v>172</v>
      </c>
      <c r="J37" s="59"/>
      <c r="K37" s="60"/>
      <c r="L37" s="60"/>
      <c r="M37" s="60"/>
      <c r="N37" s="61">
        <v>1</v>
      </c>
      <c r="O37" s="62"/>
      <c r="P37" s="63"/>
      <c r="Q37" s="64">
        <v>1</v>
      </c>
      <c r="R37" s="65"/>
      <c r="S37" s="66">
        <v>1</v>
      </c>
      <c r="T37" s="41" t="s">
        <v>220</v>
      </c>
      <c r="U37" s="28">
        <v>1</v>
      </c>
    </row>
    <row r="38" spans="1:22" x14ac:dyDescent="0.25">
      <c r="A38" s="56" t="s">
        <v>24</v>
      </c>
      <c r="B38" s="57" t="s">
        <v>27</v>
      </c>
      <c r="C38" s="32" t="s">
        <v>235</v>
      </c>
      <c r="D38" s="32" t="s">
        <v>99</v>
      </c>
      <c r="E38" s="32" t="s">
        <v>100</v>
      </c>
      <c r="F38" s="32">
        <v>2013</v>
      </c>
      <c r="G38" s="32" t="s">
        <v>158</v>
      </c>
      <c r="H38" s="32">
        <v>53</v>
      </c>
      <c r="I38" s="58" t="s">
        <v>173</v>
      </c>
      <c r="J38" s="59"/>
      <c r="K38" s="60">
        <v>1</v>
      </c>
      <c r="L38" s="60">
        <v>1</v>
      </c>
      <c r="M38" s="60"/>
      <c r="N38" s="61">
        <v>1</v>
      </c>
      <c r="O38" s="62"/>
      <c r="P38" s="63"/>
      <c r="Q38" s="64">
        <v>1</v>
      </c>
      <c r="R38" s="65"/>
      <c r="S38" s="66">
        <v>1</v>
      </c>
      <c r="T38" s="41" t="s">
        <v>221</v>
      </c>
      <c r="U38" s="28">
        <v>0</v>
      </c>
    </row>
    <row r="39" spans="1:22" x14ac:dyDescent="0.25">
      <c r="A39" s="56" t="s">
        <v>24</v>
      </c>
      <c r="B39" s="57" t="s">
        <v>27</v>
      </c>
      <c r="C39" s="32" t="s">
        <v>235</v>
      </c>
      <c r="D39" s="32" t="s">
        <v>101</v>
      </c>
      <c r="E39" s="32" t="s">
        <v>102</v>
      </c>
      <c r="F39" s="32">
        <v>2013</v>
      </c>
      <c r="G39" s="32" t="s">
        <v>174</v>
      </c>
      <c r="H39" s="32">
        <v>52</v>
      </c>
      <c r="I39" s="58" t="s">
        <v>175</v>
      </c>
      <c r="J39" s="59"/>
      <c r="K39" s="60">
        <v>1</v>
      </c>
      <c r="L39" s="60">
        <v>1</v>
      </c>
      <c r="M39" s="60"/>
      <c r="N39" s="61"/>
      <c r="O39" s="62"/>
      <c r="P39" s="63"/>
      <c r="Q39" s="64">
        <v>1</v>
      </c>
      <c r="R39" s="65"/>
      <c r="S39" s="66">
        <v>1</v>
      </c>
      <c r="T39" s="42" t="s">
        <v>238</v>
      </c>
      <c r="U39" s="28">
        <v>0</v>
      </c>
    </row>
    <row r="40" spans="1:22" x14ac:dyDescent="0.25">
      <c r="A40" s="56" t="s">
        <v>24</v>
      </c>
      <c r="B40" s="57" t="s">
        <v>27</v>
      </c>
      <c r="C40" s="32" t="s">
        <v>235</v>
      </c>
      <c r="D40" s="32" t="s">
        <v>103</v>
      </c>
      <c r="E40" s="32" t="s">
        <v>104</v>
      </c>
      <c r="F40" s="32">
        <v>2012</v>
      </c>
      <c r="G40" s="32" t="s">
        <v>176</v>
      </c>
      <c r="H40" s="32">
        <v>43</v>
      </c>
      <c r="I40" s="58" t="s">
        <v>177</v>
      </c>
      <c r="J40" s="59"/>
      <c r="K40" s="60"/>
      <c r="L40" s="60"/>
      <c r="M40" s="60">
        <v>1</v>
      </c>
      <c r="N40" s="61"/>
      <c r="O40" s="62"/>
      <c r="P40" s="63"/>
      <c r="Q40" s="64">
        <v>1</v>
      </c>
      <c r="R40" s="65"/>
      <c r="S40" s="66">
        <v>1</v>
      </c>
      <c r="T40" s="41" t="s">
        <v>222</v>
      </c>
      <c r="U40" s="28">
        <v>0</v>
      </c>
    </row>
    <row r="41" spans="1:22" x14ac:dyDescent="0.25">
      <c r="A41" s="56" t="s">
        <v>24</v>
      </c>
      <c r="B41" s="57" t="s">
        <v>27</v>
      </c>
      <c r="C41" s="32" t="s">
        <v>235</v>
      </c>
      <c r="D41" s="32" t="s">
        <v>105</v>
      </c>
      <c r="E41" s="32" t="s">
        <v>106</v>
      </c>
      <c r="F41" s="32">
        <v>2013</v>
      </c>
      <c r="G41" s="32" t="s">
        <v>162</v>
      </c>
      <c r="H41" s="32">
        <v>40</v>
      </c>
      <c r="I41" s="58" t="s">
        <v>178</v>
      </c>
      <c r="J41" s="59"/>
      <c r="K41" s="60">
        <v>1</v>
      </c>
      <c r="L41" s="60"/>
      <c r="M41" s="60"/>
      <c r="N41" s="61"/>
      <c r="O41" s="62"/>
      <c r="P41" s="63"/>
      <c r="Q41" s="64">
        <v>1</v>
      </c>
      <c r="R41" s="65"/>
      <c r="S41" s="66">
        <v>1</v>
      </c>
      <c r="T41" s="41" t="s">
        <v>223</v>
      </c>
      <c r="U41" s="28">
        <v>1</v>
      </c>
      <c r="V41" s="1" t="s">
        <v>187</v>
      </c>
    </row>
    <row r="42" spans="1:22" x14ac:dyDescent="0.25">
      <c r="A42" s="56" t="s">
        <v>24</v>
      </c>
      <c r="B42" s="57" t="s">
        <v>27</v>
      </c>
      <c r="C42" s="32" t="s">
        <v>235</v>
      </c>
      <c r="D42" s="32" t="s">
        <v>107</v>
      </c>
      <c r="E42" s="32" t="s">
        <v>108</v>
      </c>
      <c r="F42" s="32">
        <v>2014</v>
      </c>
      <c r="G42" s="32" t="s">
        <v>179</v>
      </c>
      <c r="H42" s="32">
        <v>38</v>
      </c>
      <c r="I42" s="58" t="s">
        <v>180</v>
      </c>
      <c r="J42" s="59"/>
      <c r="K42" s="60"/>
      <c r="L42" s="60"/>
      <c r="M42" s="60"/>
      <c r="N42" s="61"/>
      <c r="O42" s="62"/>
      <c r="P42" s="63"/>
      <c r="Q42" s="64"/>
      <c r="R42" s="65"/>
      <c r="S42" s="66"/>
      <c r="T42" s="41" t="s">
        <v>224</v>
      </c>
      <c r="U42" s="28">
        <v>1</v>
      </c>
    </row>
    <row r="43" spans="1:22" x14ac:dyDescent="0.25">
      <c r="A43" s="56" t="s">
        <v>24</v>
      </c>
      <c r="B43" s="57" t="s">
        <v>27</v>
      </c>
      <c r="C43" s="32" t="s">
        <v>235</v>
      </c>
      <c r="D43" s="32" t="s">
        <v>109</v>
      </c>
      <c r="E43" s="32" t="s">
        <v>110</v>
      </c>
      <c r="F43" s="32">
        <v>2012</v>
      </c>
      <c r="G43" s="32" t="s">
        <v>181</v>
      </c>
      <c r="H43" s="32">
        <v>38</v>
      </c>
      <c r="I43" s="58" t="s">
        <v>182</v>
      </c>
      <c r="J43" s="59"/>
      <c r="K43" s="60">
        <v>1</v>
      </c>
      <c r="L43" s="60"/>
      <c r="M43" s="60"/>
      <c r="N43" s="61"/>
      <c r="O43" s="62"/>
      <c r="P43" s="63"/>
      <c r="Q43" s="64">
        <v>1</v>
      </c>
      <c r="R43" s="65"/>
      <c r="S43" s="66">
        <v>1</v>
      </c>
      <c r="T43" s="42" t="s">
        <v>239</v>
      </c>
      <c r="U43" s="28">
        <v>0</v>
      </c>
    </row>
    <row r="44" spans="1:22" x14ac:dyDescent="0.25">
      <c r="A44" s="56" t="s">
        <v>330</v>
      </c>
      <c r="B44" s="57" t="s">
        <v>240</v>
      </c>
      <c r="C44" s="32" t="s">
        <v>1528</v>
      </c>
      <c r="D44" s="32" t="s">
        <v>241</v>
      </c>
      <c r="E44" s="32" t="s">
        <v>331</v>
      </c>
      <c r="F44" s="32">
        <v>2012</v>
      </c>
      <c r="G44" s="32" t="s">
        <v>242</v>
      </c>
      <c r="H44" s="32">
        <v>244</v>
      </c>
      <c r="I44" s="58"/>
      <c r="J44" s="59">
        <v>1</v>
      </c>
      <c r="K44" s="60"/>
      <c r="L44" s="60"/>
      <c r="M44" s="60"/>
      <c r="N44" s="61"/>
      <c r="O44" s="62"/>
      <c r="P44" s="63">
        <v>1</v>
      </c>
      <c r="Q44" s="64"/>
      <c r="R44" s="65"/>
      <c r="S44" s="66">
        <v>1</v>
      </c>
      <c r="T44" s="42" t="s">
        <v>332</v>
      </c>
      <c r="U44" s="28">
        <v>0</v>
      </c>
    </row>
    <row r="45" spans="1:22" x14ac:dyDescent="0.25">
      <c r="A45" s="56" t="s">
        <v>333</v>
      </c>
      <c r="B45" s="57" t="s">
        <v>240</v>
      </c>
      <c r="C45" s="32" t="s">
        <v>1529</v>
      </c>
      <c r="D45" s="32" t="s">
        <v>243</v>
      </c>
      <c r="E45" s="32" t="s">
        <v>244</v>
      </c>
      <c r="F45" s="32">
        <v>2012</v>
      </c>
      <c r="G45" s="32" t="s">
        <v>245</v>
      </c>
      <c r="H45" s="32">
        <v>48</v>
      </c>
      <c r="I45" s="58" t="s">
        <v>334</v>
      </c>
      <c r="J45" s="59"/>
      <c r="K45" s="60">
        <v>1</v>
      </c>
      <c r="L45" s="60">
        <v>1</v>
      </c>
      <c r="M45" s="60"/>
      <c r="N45" s="61"/>
      <c r="O45" s="62"/>
      <c r="P45" s="63">
        <v>1</v>
      </c>
      <c r="Q45" s="64"/>
      <c r="R45" s="65"/>
      <c r="S45" s="66">
        <v>1</v>
      </c>
      <c r="T45" s="42" t="s">
        <v>335</v>
      </c>
      <c r="U45" s="28">
        <v>0</v>
      </c>
    </row>
    <row r="46" spans="1:22" x14ac:dyDescent="0.25">
      <c r="A46" s="56" t="s">
        <v>336</v>
      </c>
      <c r="B46" s="57" t="s">
        <v>240</v>
      </c>
      <c r="C46" s="32" t="s">
        <v>1530</v>
      </c>
      <c r="D46" s="32" t="s">
        <v>246</v>
      </c>
      <c r="E46" s="32" t="s">
        <v>247</v>
      </c>
      <c r="F46" s="32">
        <v>2012</v>
      </c>
      <c r="G46" s="32" t="s">
        <v>248</v>
      </c>
      <c r="H46" s="32">
        <v>42</v>
      </c>
      <c r="I46" s="58" t="s">
        <v>249</v>
      </c>
      <c r="J46" s="59">
        <v>1</v>
      </c>
      <c r="K46" s="60"/>
      <c r="L46" s="60"/>
      <c r="M46" s="60"/>
      <c r="N46" s="61"/>
      <c r="O46" s="62"/>
      <c r="P46" s="63">
        <v>1</v>
      </c>
      <c r="Q46" s="64"/>
      <c r="R46" s="65"/>
      <c r="S46" s="66">
        <v>1</v>
      </c>
      <c r="T46" s="42" t="s">
        <v>337</v>
      </c>
      <c r="U46" s="28">
        <v>0</v>
      </c>
    </row>
    <row r="47" spans="1:22" x14ac:dyDescent="0.25">
      <c r="A47" s="56" t="s">
        <v>338</v>
      </c>
      <c r="B47" s="57" t="s">
        <v>240</v>
      </c>
      <c r="C47" s="32" t="s">
        <v>1531</v>
      </c>
      <c r="D47" s="32" t="s">
        <v>250</v>
      </c>
      <c r="E47" s="32" t="s">
        <v>251</v>
      </c>
      <c r="F47" s="32">
        <v>2014</v>
      </c>
      <c r="G47" s="32" t="s">
        <v>252</v>
      </c>
      <c r="H47" s="32">
        <v>40</v>
      </c>
      <c r="I47" s="58" t="s">
        <v>339</v>
      </c>
      <c r="J47" s="59"/>
      <c r="K47" s="60">
        <v>1</v>
      </c>
      <c r="L47" s="60">
        <v>1</v>
      </c>
      <c r="M47" s="60"/>
      <c r="N47" s="61"/>
      <c r="O47" s="62"/>
      <c r="P47" s="63">
        <v>1</v>
      </c>
      <c r="Q47" s="64"/>
      <c r="R47" s="65"/>
      <c r="S47" s="66">
        <v>1</v>
      </c>
      <c r="T47" s="42" t="s">
        <v>340</v>
      </c>
      <c r="U47" s="28">
        <v>0</v>
      </c>
    </row>
    <row r="48" spans="1:22" x14ac:dyDescent="0.25">
      <c r="A48" s="56" t="s">
        <v>341</v>
      </c>
      <c r="B48" s="57" t="s">
        <v>240</v>
      </c>
      <c r="C48" s="32" t="s">
        <v>1532</v>
      </c>
      <c r="D48" s="32" t="s">
        <v>253</v>
      </c>
      <c r="E48" s="32" t="s">
        <v>342</v>
      </c>
      <c r="F48" s="32">
        <v>2014</v>
      </c>
      <c r="G48" s="32" t="s">
        <v>254</v>
      </c>
      <c r="H48" s="32">
        <v>39</v>
      </c>
      <c r="I48" s="58" t="s">
        <v>343</v>
      </c>
      <c r="J48" s="59"/>
      <c r="K48" s="60">
        <v>1</v>
      </c>
      <c r="L48" s="60"/>
      <c r="M48" s="60"/>
      <c r="N48" s="61"/>
      <c r="O48" s="62"/>
      <c r="P48" s="63">
        <v>1</v>
      </c>
      <c r="Q48" s="64"/>
      <c r="R48" s="65"/>
      <c r="S48" s="66">
        <v>1</v>
      </c>
      <c r="T48" s="42" t="s">
        <v>344</v>
      </c>
      <c r="U48" s="28">
        <v>0</v>
      </c>
    </row>
    <row r="49" spans="1:21" x14ac:dyDescent="0.25">
      <c r="A49" s="56" t="s">
        <v>345</v>
      </c>
      <c r="B49" s="57" t="s">
        <v>240</v>
      </c>
      <c r="C49" s="32" t="s">
        <v>1529</v>
      </c>
      <c r="D49" s="32" t="s">
        <v>255</v>
      </c>
      <c r="E49" s="32" t="s">
        <v>256</v>
      </c>
      <c r="F49" s="32">
        <v>2012</v>
      </c>
      <c r="G49" s="32" t="s">
        <v>257</v>
      </c>
      <c r="H49" s="32">
        <v>39</v>
      </c>
      <c r="I49" s="58" t="s">
        <v>258</v>
      </c>
      <c r="J49" s="59">
        <v>1</v>
      </c>
      <c r="K49" s="60"/>
      <c r="L49" s="60"/>
      <c r="M49" s="60"/>
      <c r="N49" s="61"/>
      <c r="O49" s="62"/>
      <c r="P49" s="63">
        <v>1</v>
      </c>
      <c r="Q49" s="64"/>
      <c r="R49" s="65"/>
      <c r="S49" s="66">
        <v>1</v>
      </c>
      <c r="T49" s="42" t="s">
        <v>346</v>
      </c>
      <c r="U49" s="28">
        <v>0</v>
      </c>
    </row>
    <row r="50" spans="1:21" x14ac:dyDescent="0.25">
      <c r="A50" s="56" t="s">
        <v>347</v>
      </c>
      <c r="B50" s="57" t="s">
        <v>240</v>
      </c>
      <c r="C50" s="32" t="s">
        <v>1533</v>
      </c>
      <c r="D50" s="32" t="s">
        <v>259</v>
      </c>
      <c r="E50" s="32" t="s">
        <v>260</v>
      </c>
      <c r="F50" s="32">
        <v>2012</v>
      </c>
      <c r="G50" s="32" t="s">
        <v>261</v>
      </c>
      <c r="H50" s="32">
        <v>38</v>
      </c>
      <c r="I50" s="58" t="s">
        <v>348</v>
      </c>
      <c r="J50" s="59"/>
      <c r="K50" s="60">
        <v>1</v>
      </c>
      <c r="L50" s="60"/>
      <c r="M50" s="60"/>
      <c r="N50" s="61"/>
      <c r="O50" s="62"/>
      <c r="P50" s="63">
        <v>1</v>
      </c>
      <c r="Q50" s="64"/>
      <c r="R50" s="65">
        <v>1</v>
      </c>
      <c r="S50" s="66"/>
      <c r="T50" s="42" t="s">
        <v>349</v>
      </c>
      <c r="U50" s="28">
        <v>0</v>
      </c>
    </row>
    <row r="51" spans="1:21" x14ac:dyDescent="0.25">
      <c r="A51" s="56" t="s">
        <v>350</v>
      </c>
      <c r="B51" s="57" t="s">
        <v>240</v>
      </c>
      <c r="C51" s="32" t="s">
        <v>1529</v>
      </c>
      <c r="D51" s="32" t="s">
        <v>262</v>
      </c>
      <c r="E51" s="32" t="s">
        <v>263</v>
      </c>
      <c r="F51" s="32">
        <v>2012</v>
      </c>
      <c r="G51" s="32" t="s">
        <v>257</v>
      </c>
      <c r="H51" s="32">
        <v>37</v>
      </c>
      <c r="I51" s="58" t="s">
        <v>351</v>
      </c>
      <c r="J51" s="59"/>
      <c r="K51" s="60">
        <v>1</v>
      </c>
      <c r="L51" s="60"/>
      <c r="M51" s="60"/>
      <c r="N51" s="61"/>
      <c r="O51" s="62"/>
      <c r="P51" s="63">
        <v>1</v>
      </c>
      <c r="Q51" s="64"/>
      <c r="R51" s="65"/>
      <c r="S51" s="66">
        <v>1</v>
      </c>
      <c r="T51" s="42" t="s">
        <v>352</v>
      </c>
      <c r="U51" s="28">
        <v>0</v>
      </c>
    </row>
    <row r="52" spans="1:21" x14ac:dyDescent="0.25">
      <c r="A52" s="56" t="s">
        <v>353</v>
      </c>
      <c r="B52" s="57" t="s">
        <v>240</v>
      </c>
      <c r="C52" s="32" t="s">
        <v>1534</v>
      </c>
      <c r="D52" s="32" t="s">
        <v>264</v>
      </c>
      <c r="E52" s="32" t="s">
        <v>265</v>
      </c>
      <c r="F52" s="32">
        <v>2012</v>
      </c>
      <c r="G52" s="32" t="s">
        <v>254</v>
      </c>
      <c r="H52" s="32">
        <v>37</v>
      </c>
      <c r="I52" s="58" t="s">
        <v>354</v>
      </c>
      <c r="J52" s="59"/>
      <c r="K52" s="60">
        <v>1</v>
      </c>
      <c r="L52" s="60"/>
      <c r="M52" s="60"/>
      <c r="N52" s="61"/>
      <c r="O52" s="62"/>
      <c r="P52" s="63">
        <v>1</v>
      </c>
      <c r="Q52" s="64"/>
      <c r="R52" s="65"/>
      <c r="S52" s="66">
        <v>1</v>
      </c>
      <c r="T52" s="42" t="s">
        <v>355</v>
      </c>
      <c r="U52" s="28">
        <v>0</v>
      </c>
    </row>
    <row r="53" spans="1:21" x14ac:dyDescent="0.25">
      <c r="A53" s="56" t="s">
        <v>356</v>
      </c>
      <c r="B53" s="57" t="s">
        <v>240</v>
      </c>
      <c r="C53" s="32" t="s">
        <v>1535</v>
      </c>
      <c r="D53" s="32" t="s">
        <v>266</v>
      </c>
      <c r="E53" s="32" t="s">
        <v>267</v>
      </c>
      <c r="F53" s="32">
        <v>2013</v>
      </c>
      <c r="G53" s="32" t="s">
        <v>268</v>
      </c>
      <c r="H53" s="32">
        <v>35</v>
      </c>
      <c r="I53" s="58" t="s">
        <v>357</v>
      </c>
      <c r="J53" s="59">
        <v>1</v>
      </c>
      <c r="K53" s="60"/>
      <c r="L53" s="60"/>
      <c r="M53" s="60"/>
      <c r="N53" s="61"/>
      <c r="O53" s="62"/>
      <c r="P53" s="63">
        <v>1</v>
      </c>
      <c r="Q53" s="64"/>
      <c r="R53" s="65">
        <v>1</v>
      </c>
      <c r="S53" s="66"/>
      <c r="T53" s="42" t="s">
        <v>358</v>
      </c>
      <c r="U53" s="28">
        <v>0</v>
      </c>
    </row>
    <row r="54" spans="1:21" x14ac:dyDescent="0.25">
      <c r="A54" s="56" t="s">
        <v>359</v>
      </c>
      <c r="B54" s="57" t="s">
        <v>240</v>
      </c>
      <c r="C54" s="32" t="s">
        <v>1530</v>
      </c>
      <c r="D54" s="32" t="s">
        <v>269</v>
      </c>
      <c r="E54" s="32" t="s">
        <v>270</v>
      </c>
      <c r="F54" s="32">
        <v>2012</v>
      </c>
      <c r="G54" s="32" t="s">
        <v>248</v>
      </c>
      <c r="H54" s="32">
        <v>34</v>
      </c>
      <c r="I54" s="58" t="s">
        <v>360</v>
      </c>
      <c r="J54" s="59">
        <v>1</v>
      </c>
      <c r="K54" s="60"/>
      <c r="L54" s="60"/>
      <c r="M54" s="60"/>
      <c r="N54" s="61"/>
      <c r="O54" s="62"/>
      <c r="P54" s="63">
        <v>1</v>
      </c>
      <c r="Q54" s="64"/>
      <c r="R54" s="65"/>
      <c r="S54" s="66">
        <v>1</v>
      </c>
      <c r="T54" s="42" t="s">
        <v>361</v>
      </c>
      <c r="U54" s="28">
        <v>0</v>
      </c>
    </row>
    <row r="55" spans="1:21" x14ac:dyDescent="0.25">
      <c r="A55" s="56" t="s">
        <v>362</v>
      </c>
      <c r="B55" s="57" t="s">
        <v>240</v>
      </c>
      <c r="C55" s="32" t="s">
        <v>1536</v>
      </c>
      <c r="D55" s="32" t="s">
        <v>271</v>
      </c>
      <c r="E55" s="32" t="s">
        <v>272</v>
      </c>
      <c r="F55" s="32">
        <v>2012</v>
      </c>
      <c r="G55" s="32" t="s">
        <v>273</v>
      </c>
      <c r="H55" s="32">
        <v>34</v>
      </c>
      <c r="I55" s="58" t="s">
        <v>363</v>
      </c>
      <c r="J55" s="59">
        <v>1</v>
      </c>
      <c r="K55" s="60"/>
      <c r="L55" s="60"/>
      <c r="M55" s="60"/>
      <c r="N55" s="61"/>
      <c r="O55" s="62"/>
      <c r="P55" s="63">
        <v>1</v>
      </c>
      <c r="Q55" s="64"/>
      <c r="R55" s="65"/>
      <c r="S55" s="66">
        <v>1</v>
      </c>
      <c r="T55" s="42" t="s">
        <v>364</v>
      </c>
      <c r="U55" s="28">
        <v>0</v>
      </c>
    </row>
    <row r="56" spans="1:21" x14ac:dyDescent="0.25">
      <c r="A56" s="56" t="s">
        <v>365</v>
      </c>
      <c r="B56" s="57" t="s">
        <v>240</v>
      </c>
      <c r="C56" s="32" t="s">
        <v>1537</v>
      </c>
      <c r="D56" s="32" t="s">
        <v>274</v>
      </c>
      <c r="E56" s="32" t="s">
        <v>275</v>
      </c>
      <c r="F56" s="32">
        <v>2012</v>
      </c>
      <c r="G56" s="32" t="s">
        <v>276</v>
      </c>
      <c r="H56" s="32">
        <v>33</v>
      </c>
      <c r="I56" s="58" t="s">
        <v>366</v>
      </c>
      <c r="J56" s="59"/>
      <c r="K56" s="60"/>
      <c r="L56" s="60"/>
      <c r="M56" s="60"/>
      <c r="N56" s="61">
        <v>1</v>
      </c>
      <c r="O56" s="62"/>
      <c r="P56" s="63">
        <v>1</v>
      </c>
      <c r="Q56" s="64"/>
      <c r="R56" s="65">
        <v>1</v>
      </c>
      <c r="S56" s="66"/>
      <c r="T56" s="42" t="s">
        <v>367</v>
      </c>
      <c r="U56" s="28">
        <v>0</v>
      </c>
    </row>
    <row r="57" spans="1:21" x14ac:dyDescent="0.25">
      <c r="A57" s="56" t="s">
        <v>368</v>
      </c>
      <c r="B57" s="57" t="s">
        <v>240</v>
      </c>
      <c r="C57" s="32" t="s">
        <v>1529</v>
      </c>
      <c r="D57" s="32" t="s">
        <v>277</v>
      </c>
      <c r="E57" s="32" t="s">
        <v>278</v>
      </c>
      <c r="F57" s="32">
        <v>2013</v>
      </c>
      <c r="G57" s="32" t="s">
        <v>257</v>
      </c>
      <c r="H57" s="32">
        <v>32</v>
      </c>
      <c r="I57" s="58" t="s">
        <v>369</v>
      </c>
      <c r="J57" s="59"/>
      <c r="K57" s="60"/>
      <c r="L57" s="60"/>
      <c r="M57" s="60"/>
      <c r="N57" s="61">
        <v>1</v>
      </c>
      <c r="O57" s="62"/>
      <c r="P57" s="63">
        <v>1</v>
      </c>
      <c r="Q57" s="64"/>
      <c r="R57" s="65"/>
      <c r="S57" s="66">
        <v>1</v>
      </c>
      <c r="T57" s="42" t="s">
        <v>370</v>
      </c>
      <c r="U57" s="28">
        <v>0</v>
      </c>
    </row>
    <row r="58" spans="1:21" x14ac:dyDescent="0.25">
      <c r="A58" s="56" t="s">
        <v>371</v>
      </c>
      <c r="B58" s="57" t="s">
        <v>240</v>
      </c>
      <c r="C58" s="32" t="s">
        <v>1533</v>
      </c>
      <c r="D58" s="32" t="s">
        <v>279</v>
      </c>
      <c r="E58" s="32" t="s">
        <v>280</v>
      </c>
      <c r="F58" s="32">
        <v>2012</v>
      </c>
      <c r="G58" s="32" t="s">
        <v>261</v>
      </c>
      <c r="H58" s="32">
        <v>31</v>
      </c>
      <c r="I58" s="58" t="s">
        <v>372</v>
      </c>
      <c r="J58" s="59"/>
      <c r="K58" s="60"/>
      <c r="L58" s="60"/>
      <c r="M58" s="60"/>
      <c r="N58" s="61">
        <v>1</v>
      </c>
      <c r="O58" s="62"/>
      <c r="P58" s="63">
        <v>1</v>
      </c>
      <c r="Q58" s="64"/>
      <c r="R58" s="65"/>
      <c r="S58" s="66">
        <v>1</v>
      </c>
      <c r="T58" s="42" t="s">
        <v>373</v>
      </c>
      <c r="U58" s="28">
        <v>0</v>
      </c>
    </row>
    <row r="59" spans="1:21" x14ac:dyDescent="0.25">
      <c r="A59" s="56" t="s">
        <v>374</v>
      </c>
      <c r="B59" s="57" t="s">
        <v>240</v>
      </c>
      <c r="C59" s="32" t="s">
        <v>1530</v>
      </c>
      <c r="D59" s="32" t="s">
        <v>281</v>
      </c>
      <c r="E59" s="32" t="s">
        <v>282</v>
      </c>
      <c r="F59" s="32">
        <v>2014</v>
      </c>
      <c r="G59" s="32" t="s">
        <v>248</v>
      </c>
      <c r="H59" s="32">
        <v>30</v>
      </c>
      <c r="I59" s="58" t="s">
        <v>375</v>
      </c>
      <c r="J59" s="59">
        <v>1</v>
      </c>
      <c r="K59" s="60"/>
      <c r="L59" s="60">
        <v>1</v>
      </c>
      <c r="M59" s="60"/>
      <c r="N59" s="61"/>
      <c r="O59" s="62"/>
      <c r="P59" s="63">
        <v>1</v>
      </c>
      <c r="Q59" s="64"/>
      <c r="R59" s="65"/>
      <c r="S59" s="66">
        <v>1</v>
      </c>
      <c r="T59" s="42" t="s">
        <v>376</v>
      </c>
      <c r="U59" s="28">
        <v>0</v>
      </c>
    </row>
    <row r="60" spans="1:21" x14ac:dyDescent="0.25">
      <c r="A60" s="56" t="s">
        <v>377</v>
      </c>
      <c r="B60" s="57" t="s">
        <v>286</v>
      </c>
      <c r="C60" s="32" t="s">
        <v>1538</v>
      </c>
      <c r="D60" s="32" t="s">
        <v>283</v>
      </c>
      <c r="E60" s="32" t="s">
        <v>284</v>
      </c>
      <c r="F60" s="32">
        <v>2012</v>
      </c>
      <c r="G60" s="32" t="s">
        <v>285</v>
      </c>
      <c r="H60" s="32">
        <v>60</v>
      </c>
      <c r="I60" s="58" t="s">
        <v>378</v>
      </c>
      <c r="J60" s="59"/>
      <c r="K60" s="60">
        <v>1</v>
      </c>
      <c r="L60" s="60"/>
      <c r="M60" s="60"/>
      <c r="N60" s="61"/>
      <c r="O60" s="62"/>
      <c r="P60" s="63">
        <v>1</v>
      </c>
      <c r="Q60" s="64"/>
      <c r="R60" s="65"/>
      <c r="S60" s="66">
        <v>1</v>
      </c>
      <c r="T60" s="42" t="s">
        <v>379</v>
      </c>
      <c r="U60" s="28">
        <v>0</v>
      </c>
    </row>
    <row r="61" spans="1:21" x14ac:dyDescent="0.25">
      <c r="A61" s="56" t="s">
        <v>380</v>
      </c>
      <c r="B61" s="57" t="s">
        <v>286</v>
      </c>
      <c r="C61" s="32" t="s">
        <v>1538</v>
      </c>
      <c r="D61" s="32" t="s">
        <v>287</v>
      </c>
      <c r="E61" s="32" t="s">
        <v>288</v>
      </c>
      <c r="F61" s="32">
        <v>2012</v>
      </c>
      <c r="G61" s="32" t="s">
        <v>289</v>
      </c>
      <c r="H61" s="32">
        <v>57</v>
      </c>
      <c r="I61" s="58" t="s">
        <v>381</v>
      </c>
      <c r="J61" s="59">
        <v>1</v>
      </c>
      <c r="K61" s="60"/>
      <c r="L61" s="60">
        <v>1</v>
      </c>
      <c r="M61" s="60"/>
      <c r="N61" s="61"/>
      <c r="O61" s="62"/>
      <c r="P61" s="63">
        <v>1</v>
      </c>
      <c r="Q61" s="64"/>
      <c r="R61" s="65">
        <v>1</v>
      </c>
      <c r="S61" s="66"/>
      <c r="T61" s="42" t="s">
        <v>382</v>
      </c>
      <c r="U61" s="28">
        <v>0</v>
      </c>
    </row>
    <row r="62" spans="1:21" x14ac:dyDescent="0.25">
      <c r="A62" s="56" t="s">
        <v>383</v>
      </c>
      <c r="B62" s="57" t="s">
        <v>286</v>
      </c>
      <c r="C62" s="32" t="s">
        <v>1538</v>
      </c>
      <c r="D62" s="32" t="s">
        <v>290</v>
      </c>
      <c r="E62" s="32" t="s">
        <v>291</v>
      </c>
      <c r="F62" s="32">
        <v>2012</v>
      </c>
      <c r="G62" s="32" t="s">
        <v>292</v>
      </c>
      <c r="H62" s="32">
        <v>53</v>
      </c>
      <c r="I62" s="58" t="s">
        <v>384</v>
      </c>
      <c r="J62" s="59"/>
      <c r="K62" s="60">
        <v>1</v>
      </c>
      <c r="L62" s="60"/>
      <c r="M62" s="60"/>
      <c r="N62" s="61"/>
      <c r="O62" s="62"/>
      <c r="P62" s="63">
        <v>1</v>
      </c>
      <c r="Q62" s="64"/>
      <c r="R62" s="65">
        <v>1</v>
      </c>
      <c r="S62" s="66"/>
      <c r="T62" s="42" t="s">
        <v>385</v>
      </c>
      <c r="U62" s="28">
        <v>0</v>
      </c>
    </row>
    <row r="63" spans="1:21" x14ac:dyDescent="0.25">
      <c r="A63" s="56" t="s">
        <v>386</v>
      </c>
      <c r="B63" s="57" t="s">
        <v>296</v>
      </c>
      <c r="C63" s="32" t="s">
        <v>1539</v>
      </c>
      <c r="D63" s="32" t="s">
        <v>293</v>
      </c>
      <c r="E63" s="32" t="s">
        <v>387</v>
      </c>
      <c r="F63" s="32">
        <v>2012</v>
      </c>
      <c r="G63" s="32" t="s">
        <v>294</v>
      </c>
      <c r="H63" s="32">
        <v>30</v>
      </c>
      <c r="I63" s="58" t="s">
        <v>295</v>
      </c>
      <c r="J63" s="59"/>
      <c r="K63" s="60">
        <v>1</v>
      </c>
      <c r="L63" s="60"/>
      <c r="M63" s="60"/>
      <c r="N63" s="61"/>
      <c r="O63" s="62"/>
      <c r="P63" s="63">
        <v>1</v>
      </c>
      <c r="Q63" s="64"/>
      <c r="R63" s="65"/>
      <c r="S63" s="66">
        <v>1</v>
      </c>
      <c r="T63" s="42" t="s">
        <v>388</v>
      </c>
      <c r="U63" s="28">
        <v>0</v>
      </c>
    </row>
    <row r="64" spans="1:21" x14ac:dyDescent="0.25">
      <c r="A64" s="56" t="s">
        <v>389</v>
      </c>
      <c r="B64" s="57" t="s">
        <v>296</v>
      </c>
      <c r="C64" s="32" t="s">
        <v>1540</v>
      </c>
      <c r="D64" s="32" t="s">
        <v>297</v>
      </c>
      <c r="E64" s="32" t="s">
        <v>390</v>
      </c>
      <c r="F64" s="32">
        <v>2013</v>
      </c>
      <c r="G64" s="32" t="s">
        <v>298</v>
      </c>
      <c r="H64" s="32">
        <v>26</v>
      </c>
      <c r="I64" s="58" t="s">
        <v>299</v>
      </c>
      <c r="J64" s="59">
        <v>1</v>
      </c>
      <c r="K64" s="60"/>
      <c r="L64" s="60">
        <v>1</v>
      </c>
      <c r="M64" s="60"/>
      <c r="N64" s="61"/>
      <c r="O64" s="62"/>
      <c r="P64" s="63">
        <v>1</v>
      </c>
      <c r="Q64" s="64"/>
      <c r="R64" s="65"/>
      <c r="S64" s="66">
        <v>1</v>
      </c>
      <c r="T64" s="42" t="s">
        <v>391</v>
      </c>
      <c r="U64" s="28">
        <v>0</v>
      </c>
    </row>
    <row r="65" spans="1:21" x14ac:dyDescent="0.25">
      <c r="A65" s="56" t="s">
        <v>392</v>
      </c>
      <c r="B65" s="57" t="s">
        <v>296</v>
      </c>
      <c r="C65" s="32" t="s">
        <v>1541</v>
      </c>
      <c r="D65" s="32" t="s">
        <v>300</v>
      </c>
      <c r="E65" s="32" t="s">
        <v>393</v>
      </c>
      <c r="F65" s="32">
        <v>2013</v>
      </c>
      <c r="G65" s="32" t="s">
        <v>301</v>
      </c>
      <c r="H65" s="32">
        <v>25</v>
      </c>
      <c r="I65" s="58" t="s">
        <v>302</v>
      </c>
      <c r="J65" s="59"/>
      <c r="K65" s="60">
        <v>1</v>
      </c>
      <c r="L65" s="60"/>
      <c r="M65" s="60"/>
      <c r="N65" s="61"/>
      <c r="O65" s="62"/>
      <c r="P65" s="63">
        <v>1</v>
      </c>
      <c r="Q65" s="64"/>
      <c r="R65" s="65"/>
      <c r="S65" s="66">
        <v>1</v>
      </c>
      <c r="T65" s="42" t="s">
        <v>394</v>
      </c>
      <c r="U65" s="28">
        <v>0</v>
      </c>
    </row>
    <row r="66" spans="1:21" x14ac:dyDescent="0.25">
      <c r="A66" s="56" t="s">
        <v>395</v>
      </c>
      <c r="B66" s="57" t="s">
        <v>296</v>
      </c>
      <c r="C66" s="32" t="s">
        <v>1542</v>
      </c>
      <c r="D66" s="32" t="s">
        <v>303</v>
      </c>
      <c r="E66" s="32" t="s">
        <v>396</v>
      </c>
      <c r="F66" s="32">
        <v>2014</v>
      </c>
      <c r="G66" s="32" t="s">
        <v>304</v>
      </c>
      <c r="H66" s="32">
        <v>25</v>
      </c>
      <c r="I66" s="58" t="s">
        <v>305</v>
      </c>
      <c r="J66" s="59">
        <v>1</v>
      </c>
      <c r="K66" s="60"/>
      <c r="L66" s="60"/>
      <c r="M66" s="60"/>
      <c r="N66" s="61"/>
      <c r="O66" s="62"/>
      <c r="P66" s="63">
        <v>1</v>
      </c>
      <c r="Q66" s="64"/>
      <c r="R66" s="65"/>
      <c r="S66" s="66">
        <v>1</v>
      </c>
      <c r="T66" s="42" t="s">
        <v>397</v>
      </c>
      <c r="U66" s="28">
        <v>0</v>
      </c>
    </row>
    <row r="67" spans="1:21" x14ac:dyDescent="0.25">
      <c r="A67" s="56" t="s">
        <v>398</v>
      </c>
      <c r="B67" s="57" t="s">
        <v>240</v>
      </c>
      <c r="C67" s="32" t="s">
        <v>1543</v>
      </c>
      <c r="D67" s="32" t="s">
        <v>306</v>
      </c>
      <c r="E67" s="32" t="s">
        <v>399</v>
      </c>
      <c r="F67" s="32">
        <v>2013</v>
      </c>
      <c r="G67" s="32" t="s">
        <v>307</v>
      </c>
      <c r="H67" s="32">
        <v>28</v>
      </c>
      <c r="I67" s="58" t="s">
        <v>308</v>
      </c>
      <c r="J67" s="59">
        <v>1</v>
      </c>
      <c r="K67" s="60"/>
      <c r="L67" s="60"/>
      <c r="M67" s="60"/>
      <c r="N67" s="61"/>
      <c r="O67" s="62"/>
      <c r="P67" s="63">
        <v>1</v>
      </c>
      <c r="Q67" s="64"/>
      <c r="R67" s="65"/>
      <c r="S67" s="66">
        <v>1</v>
      </c>
      <c r="T67" s="42" t="s">
        <v>400</v>
      </c>
      <c r="U67" s="28">
        <v>0</v>
      </c>
    </row>
    <row r="68" spans="1:21" x14ac:dyDescent="0.25">
      <c r="A68" s="56" t="s">
        <v>401</v>
      </c>
      <c r="B68" s="57" t="s">
        <v>240</v>
      </c>
      <c r="C68" s="32" t="s">
        <v>1543</v>
      </c>
      <c r="D68" s="32" t="s">
        <v>309</v>
      </c>
      <c r="E68" s="32" t="s">
        <v>402</v>
      </c>
      <c r="F68" s="32">
        <v>2012</v>
      </c>
      <c r="G68" s="32" t="s">
        <v>310</v>
      </c>
      <c r="H68" s="32">
        <v>24</v>
      </c>
      <c r="I68" s="58" t="s">
        <v>311</v>
      </c>
      <c r="J68" s="59"/>
      <c r="K68" s="60">
        <v>1</v>
      </c>
      <c r="L68" s="60">
        <v>1</v>
      </c>
      <c r="M68" s="60"/>
      <c r="N68" s="61"/>
      <c r="O68" s="62"/>
      <c r="P68" s="63">
        <v>1</v>
      </c>
      <c r="Q68" s="64"/>
      <c r="R68" s="65"/>
      <c r="S68" s="66">
        <v>1</v>
      </c>
      <c r="T68" s="42" t="s">
        <v>403</v>
      </c>
      <c r="U68" s="28">
        <v>0</v>
      </c>
    </row>
    <row r="69" spans="1:21" x14ac:dyDescent="0.25">
      <c r="A69" s="56" t="s">
        <v>404</v>
      </c>
      <c r="B69" s="57" t="s">
        <v>240</v>
      </c>
      <c r="C69" s="32" t="s">
        <v>1543</v>
      </c>
      <c r="D69" s="32" t="s">
        <v>312</v>
      </c>
      <c r="E69" s="32" t="s">
        <v>405</v>
      </c>
      <c r="F69" s="32">
        <v>2014</v>
      </c>
      <c r="G69" s="32" t="s">
        <v>313</v>
      </c>
      <c r="H69" s="32">
        <v>23</v>
      </c>
      <c r="I69" s="58" t="s">
        <v>314</v>
      </c>
      <c r="J69" s="59"/>
      <c r="K69" s="60">
        <v>1</v>
      </c>
      <c r="L69" s="60"/>
      <c r="M69" s="60"/>
      <c r="N69" s="61"/>
      <c r="O69" s="62"/>
      <c r="P69" s="63">
        <v>1</v>
      </c>
      <c r="Q69" s="64"/>
      <c r="R69" s="65"/>
      <c r="S69" s="66">
        <v>1</v>
      </c>
      <c r="T69" s="42" t="s">
        <v>406</v>
      </c>
      <c r="U69" s="28">
        <v>0</v>
      </c>
    </row>
    <row r="70" spans="1:21" x14ac:dyDescent="0.25">
      <c r="A70" s="56" t="s">
        <v>407</v>
      </c>
      <c r="B70" s="57" t="s">
        <v>240</v>
      </c>
      <c r="C70" s="32" t="s">
        <v>1537</v>
      </c>
      <c r="D70" s="32" t="s">
        <v>315</v>
      </c>
      <c r="E70" s="32" t="s">
        <v>408</v>
      </c>
      <c r="F70" s="32">
        <v>2013</v>
      </c>
      <c r="G70" s="32" t="s">
        <v>316</v>
      </c>
      <c r="H70" s="32">
        <v>23</v>
      </c>
      <c r="I70" s="58" t="s">
        <v>317</v>
      </c>
      <c r="J70" s="59">
        <v>1</v>
      </c>
      <c r="K70" s="60"/>
      <c r="L70" s="60"/>
      <c r="M70" s="60"/>
      <c r="N70" s="61"/>
      <c r="O70" s="62"/>
      <c r="P70" s="63">
        <v>1</v>
      </c>
      <c r="Q70" s="64"/>
      <c r="R70" s="65"/>
      <c r="S70" s="66">
        <v>1</v>
      </c>
      <c r="T70" s="42" t="s">
        <v>409</v>
      </c>
      <c r="U70" s="28">
        <v>0</v>
      </c>
    </row>
    <row r="71" spans="1:21" x14ac:dyDescent="0.25">
      <c r="A71" s="56" t="s">
        <v>410</v>
      </c>
      <c r="B71" s="57" t="s">
        <v>286</v>
      </c>
      <c r="C71" s="32" t="s">
        <v>1538</v>
      </c>
      <c r="D71" s="32" t="s">
        <v>318</v>
      </c>
      <c r="E71" s="32" t="s">
        <v>319</v>
      </c>
      <c r="F71" s="32">
        <v>2013</v>
      </c>
      <c r="G71" s="32" t="s">
        <v>320</v>
      </c>
      <c r="H71" s="32">
        <v>42</v>
      </c>
      <c r="I71" s="58" t="s">
        <v>321</v>
      </c>
      <c r="J71" s="59"/>
      <c r="K71" s="60">
        <v>1</v>
      </c>
      <c r="L71" s="60"/>
      <c r="M71" s="60"/>
      <c r="N71" s="61"/>
      <c r="O71" s="62"/>
      <c r="P71" s="63">
        <v>1</v>
      </c>
      <c r="Q71" s="64"/>
      <c r="R71" s="65"/>
      <c r="S71" s="66">
        <v>1</v>
      </c>
      <c r="T71" s="42" t="s">
        <v>411</v>
      </c>
      <c r="U71" s="28">
        <v>0</v>
      </c>
    </row>
    <row r="72" spans="1:21" x14ac:dyDescent="0.25">
      <c r="A72" s="56" t="s">
        <v>412</v>
      </c>
      <c r="B72" s="57" t="s">
        <v>286</v>
      </c>
      <c r="C72" s="32" t="s">
        <v>1538</v>
      </c>
      <c r="D72" s="32" t="s">
        <v>322</v>
      </c>
      <c r="E72" s="32" t="s">
        <v>413</v>
      </c>
      <c r="F72" s="32">
        <v>2013</v>
      </c>
      <c r="G72" s="32" t="s">
        <v>323</v>
      </c>
      <c r="H72" s="32">
        <v>41</v>
      </c>
      <c r="I72" s="58" t="s">
        <v>324</v>
      </c>
      <c r="J72" s="59">
        <v>1</v>
      </c>
      <c r="K72" s="60"/>
      <c r="L72" s="60"/>
      <c r="M72" s="60"/>
      <c r="N72" s="61"/>
      <c r="O72" s="62"/>
      <c r="P72" s="63">
        <v>1</v>
      </c>
      <c r="Q72" s="64"/>
      <c r="R72" s="65">
        <v>1</v>
      </c>
      <c r="S72" s="66"/>
      <c r="T72" s="42" t="s">
        <v>414</v>
      </c>
      <c r="U72" s="28">
        <v>0</v>
      </c>
    </row>
    <row r="73" spans="1:21" x14ac:dyDescent="0.25">
      <c r="A73" s="56" t="s">
        <v>415</v>
      </c>
      <c r="B73" s="57" t="s">
        <v>286</v>
      </c>
      <c r="C73" s="32" t="s">
        <v>1538</v>
      </c>
      <c r="D73" s="32" t="s">
        <v>325</v>
      </c>
      <c r="E73" s="32" t="s">
        <v>416</v>
      </c>
      <c r="F73" s="32">
        <v>2012</v>
      </c>
      <c r="G73" s="32" t="s">
        <v>289</v>
      </c>
      <c r="H73" s="32">
        <v>37</v>
      </c>
      <c r="I73" s="58" t="s">
        <v>326</v>
      </c>
      <c r="J73" s="59">
        <v>1</v>
      </c>
      <c r="K73" s="60"/>
      <c r="L73" s="60"/>
      <c r="M73" s="60"/>
      <c r="N73" s="61"/>
      <c r="O73" s="62"/>
      <c r="P73" s="63">
        <v>1</v>
      </c>
      <c r="Q73" s="64"/>
      <c r="R73" s="65"/>
      <c r="S73" s="66">
        <v>1</v>
      </c>
      <c r="T73" s="42" t="s">
        <v>417</v>
      </c>
      <c r="U73" s="28">
        <v>0</v>
      </c>
    </row>
    <row r="74" spans="1:21" x14ac:dyDescent="0.25">
      <c r="A74" s="56" t="s">
        <v>418</v>
      </c>
      <c r="B74" s="57" t="s">
        <v>296</v>
      </c>
      <c r="C74" s="32" t="s">
        <v>1544</v>
      </c>
      <c r="D74" s="32" t="s">
        <v>327</v>
      </c>
      <c r="E74" s="32" t="s">
        <v>419</v>
      </c>
      <c r="F74" s="32">
        <v>2015</v>
      </c>
      <c r="G74" s="32" t="s">
        <v>328</v>
      </c>
      <c r="H74" s="32">
        <v>14</v>
      </c>
      <c r="I74" s="58" t="s">
        <v>329</v>
      </c>
      <c r="J74" s="59">
        <v>1</v>
      </c>
      <c r="K74" s="60"/>
      <c r="L74" s="60"/>
      <c r="M74" s="60"/>
      <c r="N74" s="61"/>
      <c r="O74" s="62"/>
      <c r="P74" s="63">
        <v>1</v>
      </c>
      <c r="Q74" s="64"/>
      <c r="R74" s="65">
        <v>1</v>
      </c>
      <c r="S74" s="66"/>
      <c r="T74" s="42" t="s">
        <v>420</v>
      </c>
      <c r="U74" s="28">
        <v>0</v>
      </c>
    </row>
    <row r="75" spans="1:21" x14ac:dyDescent="0.25">
      <c r="A75" s="56" t="s">
        <v>421</v>
      </c>
      <c r="B75" s="57" t="s">
        <v>422</v>
      </c>
      <c r="C75" s="32" t="s">
        <v>1545</v>
      </c>
      <c r="D75" s="32" t="s">
        <v>423</v>
      </c>
      <c r="E75" s="32" t="s">
        <v>424</v>
      </c>
      <c r="F75" s="32">
        <v>2012</v>
      </c>
      <c r="G75" s="32" t="s">
        <v>425</v>
      </c>
      <c r="H75" s="32">
        <v>70</v>
      </c>
      <c r="I75" s="58" t="s">
        <v>426</v>
      </c>
      <c r="J75" s="59">
        <v>1</v>
      </c>
      <c r="K75" s="60"/>
      <c r="L75" s="60"/>
      <c r="M75" s="60"/>
      <c r="N75" s="61"/>
      <c r="O75" s="62"/>
      <c r="P75" s="63">
        <v>1</v>
      </c>
      <c r="Q75" s="64"/>
      <c r="R75" s="65"/>
      <c r="S75" s="66">
        <v>1</v>
      </c>
      <c r="T75" s="42" t="s">
        <v>427</v>
      </c>
      <c r="U75" s="28">
        <v>0</v>
      </c>
    </row>
    <row r="76" spans="1:21" x14ac:dyDescent="0.25">
      <c r="A76" s="56" t="s">
        <v>421</v>
      </c>
      <c r="B76" s="57" t="s">
        <v>422</v>
      </c>
      <c r="C76" s="32" t="s">
        <v>1546</v>
      </c>
      <c r="D76" s="32" t="s">
        <v>428</v>
      </c>
      <c r="E76" s="32" t="s">
        <v>429</v>
      </c>
      <c r="F76" s="32">
        <v>2013</v>
      </c>
      <c r="G76" s="32" t="s">
        <v>430</v>
      </c>
      <c r="H76" s="32">
        <v>40</v>
      </c>
      <c r="I76" s="58" t="s">
        <v>431</v>
      </c>
      <c r="J76" s="59">
        <v>1</v>
      </c>
      <c r="K76" s="60"/>
      <c r="L76" s="60"/>
      <c r="M76" s="60"/>
      <c r="N76" s="61"/>
      <c r="O76" s="62"/>
      <c r="P76" s="63">
        <v>1</v>
      </c>
      <c r="Q76" s="64"/>
      <c r="R76" s="65"/>
      <c r="S76" s="66">
        <v>1</v>
      </c>
      <c r="T76" s="42" t="s">
        <v>432</v>
      </c>
      <c r="U76" s="28">
        <v>0</v>
      </c>
    </row>
    <row r="77" spans="1:21" x14ac:dyDescent="0.25">
      <c r="A77" s="56" t="s">
        <v>421</v>
      </c>
      <c r="B77" s="57" t="s">
        <v>422</v>
      </c>
      <c r="C77" s="32" t="s">
        <v>1546</v>
      </c>
      <c r="D77" s="32" t="s">
        <v>433</v>
      </c>
      <c r="E77" s="32" t="s">
        <v>434</v>
      </c>
      <c r="F77" s="32">
        <v>2012</v>
      </c>
      <c r="G77" s="32" t="s">
        <v>430</v>
      </c>
      <c r="H77" s="32">
        <v>122</v>
      </c>
      <c r="I77" s="58" t="s">
        <v>435</v>
      </c>
      <c r="J77" s="59"/>
      <c r="K77" s="60">
        <v>1</v>
      </c>
      <c r="L77" s="60"/>
      <c r="M77" s="60"/>
      <c r="N77" s="61"/>
      <c r="O77" s="62"/>
      <c r="P77" s="63">
        <v>1</v>
      </c>
      <c r="Q77" s="64"/>
      <c r="R77" s="65"/>
      <c r="S77" s="66">
        <v>1</v>
      </c>
      <c r="T77" s="42" t="s">
        <v>436</v>
      </c>
      <c r="U77" s="28">
        <v>0</v>
      </c>
    </row>
    <row r="78" spans="1:21" x14ac:dyDescent="0.25">
      <c r="A78" s="56" t="s">
        <v>421</v>
      </c>
      <c r="B78" s="57" t="s">
        <v>422</v>
      </c>
      <c r="C78" s="32" t="s">
        <v>1546</v>
      </c>
      <c r="D78" s="32" t="s">
        <v>437</v>
      </c>
      <c r="E78" s="32" t="s">
        <v>438</v>
      </c>
      <c r="F78" s="32">
        <v>2012</v>
      </c>
      <c r="G78" s="32" t="s">
        <v>430</v>
      </c>
      <c r="H78" s="32">
        <v>46</v>
      </c>
      <c r="I78" s="58" t="s">
        <v>439</v>
      </c>
      <c r="J78" s="59">
        <v>1</v>
      </c>
      <c r="K78" s="60"/>
      <c r="L78" s="60"/>
      <c r="M78" s="60"/>
      <c r="N78" s="61"/>
      <c r="O78" s="62"/>
      <c r="P78" s="63">
        <v>1</v>
      </c>
      <c r="Q78" s="64"/>
      <c r="R78" s="65"/>
      <c r="S78" s="66">
        <v>1</v>
      </c>
      <c r="T78" s="42" t="s">
        <v>440</v>
      </c>
      <c r="U78" s="28">
        <v>0</v>
      </c>
    </row>
    <row r="79" spans="1:21" x14ac:dyDescent="0.25">
      <c r="A79" s="56" t="s">
        <v>421</v>
      </c>
      <c r="B79" s="57" t="s">
        <v>422</v>
      </c>
      <c r="C79" s="32" t="s">
        <v>1547</v>
      </c>
      <c r="D79" s="32" t="s">
        <v>441</v>
      </c>
      <c r="E79" s="32" t="s">
        <v>442</v>
      </c>
      <c r="F79" s="32">
        <v>2012</v>
      </c>
      <c r="G79" s="32" t="s">
        <v>443</v>
      </c>
      <c r="H79" s="32">
        <v>38</v>
      </c>
      <c r="I79" s="58" t="s">
        <v>444</v>
      </c>
      <c r="J79" s="59"/>
      <c r="K79" s="60">
        <v>1</v>
      </c>
      <c r="L79" s="60"/>
      <c r="M79" s="60"/>
      <c r="N79" s="61"/>
      <c r="O79" s="62"/>
      <c r="P79" s="63">
        <v>1</v>
      </c>
      <c r="Q79" s="64"/>
      <c r="R79" s="65"/>
      <c r="S79" s="66">
        <v>1</v>
      </c>
      <c r="T79" s="42" t="s">
        <v>445</v>
      </c>
      <c r="U79" s="28">
        <v>0</v>
      </c>
    </row>
    <row r="80" spans="1:21" x14ac:dyDescent="0.25">
      <c r="A80" s="56" t="s">
        <v>421</v>
      </c>
      <c r="B80" s="57" t="s">
        <v>422</v>
      </c>
      <c r="C80" s="32" t="s">
        <v>1546</v>
      </c>
      <c r="D80" s="32" t="s">
        <v>446</v>
      </c>
      <c r="E80" s="32" t="s">
        <v>447</v>
      </c>
      <c r="F80" s="32">
        <v>2012</v>
      </c>
      <c r="G80" s="32" t="s">
        <v>430</v>
      </c>
      <c r="H80" s="32">
        <v>38</v>
      </c>
      <c r="I80" s="58" t="s">
        <v>448</v>
      </c>
      <c r="J80" s="59">
        <v>1</v>
      </c>
      <c r="K80" s="60"/>
      <c r="L80" s="60"/>
      <c r="M80" s="60"/>
      <c r="N80" s="61"/>
      <c r="O80" s="62"/>
      <c r="P80" s="63">
        <v>1</v>
      </c>
      <c r="Q80" s="64"/>
      <c r="R80" s="65"/>
      <c r="S80" s="66">
        <v>1</v>
      </c>
      <c r="T80" s="42" t="s">
        <v>449</v>
      </c>
      <c r="U80" s="28">
        <v>0</v>
      </c>
    </row>
    <row r="81" spans="1:21" x14ac:dyDescent="0.25">
      <c r="A81" s="56" t="s">
        <v>421</v>
      </c>
      <c r="B81" s="57" t="s">
        <v>422</v>
      </c>
      <c r="C81" s="32" t="s">
        <v>1546</v>
      </c>
      <c r="D81" s="32" t="s">
        <v>450</v>
      </c>
      <c r="E81" s="32" t="s">
        <v>451</v>
      </c>
      <c r="F81" s="32">
        <v>2012</v>
      </c>
      <c r="G81" s="32" t="s">
        <v>452</v>
      </c>
      <c r="H81" s="32">
        <v>41</v>
      </c>
      <c r="I81" s="58" t="s">
        <v>453</v>
      </c>
      <c r="J81" s="59">
        <v>1</v>
      </c>
      <c r="K81" s="60"/>
      <c r="L81" s="60"/>
      <c r="M81" s="60"/>
      <c r="N81" s="61"/>
      <c r="O81" s="62"/>
      <c r="P81" s="63">
        <v>1</v>
      </c>
      <c r="Q81" s="64"/>
      <c r="R81" s="65"/>
      <c r="S81" s="66">
        <v>1</v>
      </c>
      <c r="T81" s="42" t="s">
        <v>454</v>
      </c>
      <c r="U81" s="28">
        <v>0</v>
      </c>
    </row>
    <row r="82" spans="1:21" x14ac:dyDescent="0.25">
      <c r="A82" s="56" t="s">
        <v>421</v>
      </c>
      <c r="B82" s="57" t="s">
        <v>422</v>
      </c>
      <c r="C82" s="32" t="s">
        <v>1547</v>
      </c>
      <c r="D82" s="32" t="s">
        <v>455</v>
      </c>
      <c r="E82" s="32" t="s">
        <v>456</v>
      </c>
      <c r="F82" s="32">
        <v>2013</v>
      </c>
      <c r="G82" s="32" t="s">
        <v>443</v>
      </c>
      <c r="H82" s="32">
        <v>53</v>
      </c>
      <c r="I82" s="58" t="s">
        <v>457</v>
      </c>
      <c r="J82" s="59">
        <v>1</v>
      </c>
      <c r="K82" s="60"/>
      <c r="L82" s="60"/>
      <c r="M82" s="60"/>
      <c r="N82" s="61"/>
      <c r="O82" s="62"/>
      <c r="P82" s="63"/>
      <c r="Q82" s="64">
        <v>1</v>
      </c>
      <c r="R82" s="65">
        <v>1</v>
      </c>
      <c r="S82" s="66"/>
      <c r="T82" s="42" t="s">
        <v>458</v>
      </c>
      <c r="U82" s="28">
        <v>0</v>
      </c>
    </row>
    <row r="83" spans="1:21" x14ac:dyDescent="0.25">
      <c r="A83" s="56" t="s">
        <v>421</v>
      </c>
      <c r="B83" s="57" t="s">
        <v>422</v>
      </c>
      <c r="C83" s="32" t="s">
        <v>1547</v>
      </c>
      <c r="D83" s="32" t="s">
        <v>459</v>
      </c>
      <c r="E83" s="32" t="s">
        <v>460</v>
      </c>
      <c r="F83" s="32">
        <v>2013</v>
      </c>
      <c r="G83" s="32" t="s">
        <v>443</v>
      </c>
      <c r="H83" s="32">
        <v>24</v>
      </c>
      <c r="I83" s="58" t="s">
        <v>461</v>
      </c>
      <c r="J83" s="59"/>
      <c r="K83" s="60"/>
      <c r="L83" s="60"/>
      <c r="M83" s="60">
        <v>1</v>
      </c>
      <c r="N83" s="61"/>
      <c r="O83" s="62"/>
      <c r="P83" s="63">
        <v>1</v>
      </c>
      <c r="Q83" s="64"/>
      <c r="R83" s="65"/>
      <c r="S83" s="66">
        <v>1</v>
      </c>
      <c r="T83" s="42" t="s">
        <v>462</v>
      </c>
      <c r="U83" s="28">
        <v>0</v>
      </c>
    </row>
    <row r="84" spans="1:21" x14ac:dyDescent="0.25">
      <c r="A84" s="56" t="s">
        <v>421</v>
      </c>
      <c r="B84" s="57" t="s">
        <v>463</v>
      </c>
      <c r="C84" s="32" t="s">
        <v>1548</v>
      </c>
      <c r="D84" s="32" t="s">
        <v>464</v>
      </c>
      <c r="E84" s="32" t="s">
        <v>465</v>
      </c>
      <c r="F84" s="32">
        <v>2012</v>
      </c>
      <c r="G84" s="32" t="s">
        <v>466</v>
      </c>
      <c r="H84" s="32">
        <v>13</v>
      </c>
      <c r="I84" s="58" t="s">
        <v>467</v>
      </c>
      <c r="J84" s="59">
        <v>1</v>
      </c>
      <c r="K84" s="60"/>
      <c r="L84" s="60"/>
      <c r="M84" s="60"/>
      <c r="N84" s="61"/>
      <c r="O84" s="62"/>
      <c r="P84" s="63">
        <v>1</v>
      </c>
      <c r="Q84" s="64"/>
      <c r="R84" s="65"/>
      <c r="S84" s="66">
        <v>1</v>
      </c>
      <c r="T84" s="42" t="s">
        <v>468</v>
      </c>
      <c r="U84" s="28">
        <v>0</v>
      </c>
    </row>
    <row r="85" spans="1:21" x14ac:dyDescent="0.25">
      <c r="A85" s="56" t="s">
        <v>421</v>
      </c>
      <c r="B85" s="57" t="s">
        <v>463</v>
      </c>
      <c r="C85" s="32" t="s">
        <v>1549</v>
      </c>
      <c r="D85" s="32" t="s">
        <v>469</v>
      </c>
      <c r="E85" s="32" t="s">
        <v>470</v>
      </c>
      <c r="F85" s="32">
        <v>2015</v>
      </c>
      <c r="G85" s="32" t="s">
        <v>471</v>
      </c>
      <c r="H85" s="32">
        <v>11</v>
      </c>
      <c r="I85" s="58" t="s">
        <v>472</v>
      </c>
      <c r="J85" s="59">
        <v>1</v>
      </c>
      <c r="K85" s="60"/>
      <c r="L85" s="60"/>
      <c r="M85" s="60"/>
      <c r="N85" s="61"/>
      <c r="O85" s="62"/>
      <c r="P85" s="63">
        <v>1</v>
      </c>
      <c r="Q85" s="64"/>
      <c r="R85" s="65"/>
      <c r="S85" s="66">
        <v>1</v>
      </c>
      <c r="T85" s="42" t="s">
        <v>473</v>
      </c>
      <c r="U85" s="28">
        <v>0</v>
      </c>
    </row>
    <row r="86" spans="1:21" x14ac:dyDescent="0.25">
      <c r="A86" s="56" t="s">
        <v>421</v>
      </c>
      <c r="B86" s="57" t="s">
        <v>463</v>
      </c>
      <c r="C86" s="32" t="s">
        <v>1550</v>
      </c>
      <c r="D86" s="32" t="s">
        <v>474</v>
      </c>
      <c r="E86" s="32" t="s">
        <v>475</v>
      </c>
      <c r="F86" s="32">
        <v>2014</v>
      </c>
      <c r="G86" s="32" t="s">
        <v>476</v>
      </c>
      <c r="H86" s="32">
        <v>11</v>
      </c>
      <c r="I86" s="58" t="s">
        <v>477</v>
      </c>
      <c r="J86" s="59"/>
      <c r="K86" s="60">
        <v>1</v>
      </c>
      <c r="L86" s="60"/>
      <c r="M86" s="60"/>
      <c r="N86" s="61"/>
      <c r="O86" s="62"/>
      <c r="P86" s="63">
        <v>1</v>
      </c>
      <c r="Q86" s="64"/>
      <c r="R86" s="65"/>
      <c r="S86" s="66">
        <v>1</v>
      </c>
      <c r="T86" s="42" t="s">
        <v>478</v>
      </c>
      <c r="U86" s="28">
        <v>0</v>
      </c>
    </row>
    <row r="87" spans="1:21" x14ac:dyDescent="0.25">
      <c r="A87" s="56" t="s">
        <v>421</v>
      </c>
      <c r="B87" s="57" t="s">
        <v>463</v>
      </c>
      <c r="C87" s="32" t="s">
        <v>1551</v>
      </c>
      <c r="D87" s="32" t="s">
        <v>479</v>
      </c>
      <c r="E87" s="32" t="s">
        <v>480</v>
      </c>
      <c r="F87" s="32">
        <v>2014</v>
      </c>
      <c r="G87" s="32" t="s">
        <v>481</v>
      </c>
      <c r="H87" s="32">
        <v>11</v>
      </c>
      <c r="I87" s="58" t="s">
        <v>482</v>
      </c>
      <c r="J87" s="59">
        <v>1</v>
      </c>
      <c r="K87" s="60"/>
      <c r="L87" s="60"/>
      <c r="M87" s="60"/>
      <c r="N87" s="61"/>
      <c r="O87" s="62"/>
      <c r="P87" s="63">
        <v>1</v>
      </c>
      <c r="Q87" s="64"/>
      <c r="R87" s="65"/>
      <c r="S87" s="66">
        <v>1</v>
      </c>
      <c r="T87" s="42" t="s">
        <v>483</v>
      </c>
      <c r="U87" s="28">
        <v>0</v>
      </c>
    </row>
    <row r="88" spans="1:21" x14ac:dyDescent="0.25">
      <c r="A88" s="56" t="s">
        <v>421</v>
      </c>
      <c r="B88" s="57" t="s">
        <v>463</v>
      </c>
      <c r="C88" s="32" t="s">
        <v>1552</v>
      </c>
      <c r="D88" s="32" t="s">
        <v>484</v>
      </c>
      <c r="E88" s="32" t="s">
        <v>485</v>
      </c>
      <c r="F88" s="32">
        <v>2012</v>
      </c>
      <c r="G88" s="32" t="s">
        <v>486</v>
      </c>
      <c r="H88" s="32">
        <v>12</v>
      </c>
      <c r="I88" s="58" t="s">
        <v>487</v>
      </c>
      <c r="J88" s="59">
        <v>1</v>
      </c>
      <c r="K88" s="60"/>
      <c r="L88" s="60"/>
      <c r="M88" s="60"/>
      <c r="N88" s="61"/>
      <c r="O88" s="62"/>
      <c r="P88" s="63">
        <v>1</v>
      </c>
      <c r="Q88" s="64"/>
      <c r="R88" s="65"/>
      <c r="S88" s="66">
        <v>1</v>
      </c>
      <c r="T88" s="42" t="s">
        <v>488</v>
      </c>
      <c r="U88" s="28">
        <v>0</v>
      </c>
    </row>
    <row r="89" spans="1:21" x14ac:dyDescent="0.25">
      <c r="A89" s="56" t="s">
        <v>421</v>
      </c>
      <c r="B89" s="57" t="s">
        <v>463</v>
      </c>
      <c r="C89" s="32" t="s">
        <v>1553</v>
      </c>
      <c r="D89" s="32" t="s">
        <v>489</v>
      </c>
      <c r="E89" s="32" t="s">
        <v>490</v>
      </c>
      <c r="F89" s="32">
        <v>2012</v>
      </c>
      <c r="G89" s="32" t="s">
        <v>491</v>
      </c>
      <c r="H89" s="32">
        <v>13</v>
      </c>
      <c r="I89" s="58" t="s">
        <v>492</v>
      </c>
      <c r="J89" s="59"/>
      <c r="K89" s="60"/>
      <c r="L89" s="60">
        <v>1</v>
      </c>
      <c r="M89" s="60"/>
      <c r="N89" s="61"/>
      <c r="O89" s="62"/>
      <c r="P89" s="63">
        <v>1</v>
      </c>
      <c r="Q89" s="64"/>
      <c r="R89" s="65"/>
      <c r="S89" s="66">
        <v>1</v>
      </c>
      <c r="T89" s="42" t="s">
        <v>493</v>
      </c>
      <c r="U89" s="28">
        <v>0</v>
      </c>
    </row>
    <row r="90" spans="1:21" x14ac:dyDescent="0.25">
      <c r="A90" s="56" t="s">
        <v>421</v>
      </c>
      <c r="B90" s="57" t="s">
        <v>463</v>
      </c>
      <c r="C90" s="32" t="s">
        <v>1550</v>
      </c>
      <c r="D90" s="32" t="s">
        <v>494</v>
      </c>
      <c r="E90" s="32" t="s">
        <v>495</v>
      </c>
      <c r="F90" s="32">
        <v>2013</v>
      </c>
      <c r="G90" s="32" t="s">
        <v>496</v>
      </c>
      <c r="H90" s="32">
        <v>11</v>
      </c>
      <c r="I90" s="58" t="s">
        <v>497</v>
      </c>
      <c r="J90" s="59"/>
      <c r="K90" s="60">
        <v>1</v>
      </c>
      <c r="L90" s="60"/>
      <c r="M90" s="60"/>
      <c r="N90" s="61"/>
      <c r="O90" s="62"/>
      <c r="P90" s="63">
        <v>1</v>
      </c>
      <c r="Q90" s="64"/>
      <c r="R90" s="65"/>
      <c r="S90" s="66">
        <v>1</v>
      </c>
      <c r="T90" s="42" t="s">
        <v>498</v>
      </c>
      <c r="U90" s="28">
        <v>0</v>
      </c>
    </row>
    <row r="91" spans="1:21" x14ac:dyDescent="0.25">
      <c r="A91" s="56" t="s">
        <v>421</v>
      </c>
      <c r="B91" s="57" t="s">
        <v>463</v>
      </c>
      <c r="C91" s="32" t="s">
        <v>1554</v>
      </c>
      <c r="D91" s="32" t="s">
        <v>499</v>
      </c>
      <c r="E91" s="32" t="s">
        <v>500</v>
      </c>
      <c r="F91" s="32">
        <v>2012</v>
      </c>
      <c r="G91" s="32" t="s">
        <v>501</v>
      </c>
      <c r="H91" s="32">
        <v>13</v>
      </c>
      <c r="I91" s="58" t="s">
        <v>502</v>
      </c>
      <c r="J91" s="59">
        <v>1</v>
      </c>
      <c r="K91" s="60"/>
      <c r="L91" s="60"/>
      <c r="M91" s="60"/>
      <c r="N91" s="61"/>
      <c r="O91" s="62"/>
      <c r="P91" s="63"/>
      <c r="Q91" s="64">
        <v>1</v>
      </c>
      <c r="R91" s="65"/>
      <c r="S91" s="66">
        <v>1</v>
      </c>
      <c r="T91" s="42" t="s">
        <v>503</v>
      </c>
      <c r="U91" s="28">
        <v>0</v>
      </c>
    </row>
    <row r="92" spans="1:21" x14ac:dyDescent="0.25">
      <c r="A92" s="56" t="s">
        <v>421</v>
      </c>
      <c r="B92" s="57" t="s">
        <v>463</v>
      </c>
      <c r="C92" s="32" t="s">
        <v>1555</v>
      </c>
      <c r="D92" s="32" t="s">
        <v>504</v>
      </c>
      <c r="E92" s="32" t="s">
        <v>505</v>
      </c>
      <c r="F92" s="32">
        <v>2012</v>
      </c>
      <c r="G92" s="32" t="s">
        <v>506</v>
      </c>
      <c r="H92" s="32">
        <v>11</v>
      </c>
      <c r="I92" s="58" t="s">
        <v>507</v>
      </c>
      <c r="J92" s="59"/>
      <c r="K92" s="60"/>
      <c r="L92" s="60"/>
      <c r="M92" s="60">
        <v>1</v>
      </c>
      <c r="N92" s="61"/>
      <c r="O92" s="62"/>
      <c r="P92" s="63">
        <v>1</v>
      </c>
      <c r="Q92" s="64"/>
      <c r="R92" s="65"/>
      <c r="S92" s="66">
        <v>1</v>
      </c>
      <c r="T92" s="42" t="s">
        <v>508</v>
      </c>
      <c r="U92" s="28">
        <v>0</v>
      </c>
    </row>
    <row r="93" spans="1:21" x14ac:dyDescent="0.25">
      <c r="A93" s="56" t="s">
        <v>421</v>
      </c>
      <c r="B93" s="57" t="s">
        <v>463</v>
      </c>
      <c r="C93" s="32" t="s">
        <v>1556</v>
      </c>
      <c r="D93" s="32" t="s">
        <v>509</v>
      </c>
      <c r="E93" s="32" t="s">
        <v>510</v>
      </c>
      <c r="F93" s="32">
        <v>2012</v>
      </c>
      <c r="G93" s="32" t="s">
        <v>511</v>
      </c>
      <c r="H93" s="32">
        <v>18</v>
      </c>
      <c r="I93" s="58" t="s">
        <v>512</v>
      </c>
      <c r="J93" s="59">
        <v>1</v>
      </c>
      <c r="K93" s="60"/>
      <c r="L93" s="60"/>
      <c r="M93" s="60"/>
      <c r="N93" s="61"/>
      <c r="O93" s="62"/>
      <c r="P93" s="63">
        <v>1</v>
      </c>
      <c r="Q93" s="64"/>
      <c r="R93" s="65"/>
      <c r="S93" s="66">
        <v>1</v>
      </c>
      <c r="T93" s="42" t="s">
        <v>513</v>
      </c>
      <c r="U93" s="28">
        <v>0</v>
      </c>
    </row>
    <row r="94" spans="1:21" x14ac:dyDescent="0.25">
      <c r="A94" s="56" t="s">
        <v>421</v>
      </c>
      <c r="B94" s="57" t="s">
        <v>463</v>
      </c>
      <c r="C94" s="32" t="s">
        <v>1550</v>
      </c>
      <c r="D94" s="32" t="s">
        <v>514</v>
      </c>
      <c r="E94" s="32" t="s">
        <v>515</v>
      </c>
      <c r="F94" s="32">
        <v>2013</v>
      </c>
      <c r="G94" s="32" t="s">
        <v>516</v>
      </c>
      <c r="H94" s="32">
        <v>12</v>
      </c>
      <c r="I94" s="58" t="s">
        <v>517</v>
      </c>
      <c r="J94" s="59">
        <v>1</v>
      </c>
      <c r="K94" s="60"/>
      <c r="L94" s="60"/>
      <c r="M94" s="60"/>
      <c r="N94" s="61"/>
      <c r="O94" s="62"/>
      <c r="P94" s="63">
        <v>1</v>
      </c>
      <c r="Q94" s="64"/>
      <c r="R94" s="65"/>
      <c r="S94" s="66">
        <v>1</v>
      </c>
      <c r="T94" s="42" t="s">
        <v>518</v>
      </c>
      <c r="U94" s="28">
        <v>0</v>
      </c>
    </row>
    <row r="95" spans="1:21" x14ac:dyDescent="0.25">
      <c r="A95" s="56" t="s">
        <v>421</v>
      </c>
      <c r="B95" s="57" t="s">
        <v>463</v>
      </c>
      <c r="C95" s="32" t="s">
        <v>1550</v>
      </c>
      <c r="D95" s="32" t="s">
        <v>519</v>
      </c>
      <c r="E95" s="32" t="s">
        <v>520</v>
      </c>
      <c r="F95" s="32">
        <v>2015</v>
      </c>
      <c r="G95" s="32" t="s">
        <v>516</v>
      </c>
      <c r="H95" s="32">
        <v>16</v>
      </c>
      <c r="I95" s="58" t="s">
        <v>521</v>
      </c>
      <c r="J95" s="59">
        <v>1</v>
      </c>
      <c r="K95" s="60"/>
      <c r="L95" s="60"/>
      <c r="M95" s="60"/>
      <c r="N95" s="61"/>
      <c r="O95" s="62"/>
      <c r="P95" s="63">
        <v>1</v>
      </c>
      <c r="Q95" s="64"/>
      <c r="R95" s="65"/>
      <c r="S95" s="66">
        <v>1</v>
      </c>
      <c r="T95" s="42" t="s">
        <v>522</v>
      </c>
      <c r="U95" s="28">
        <v>0</v>
      </c>
    </row>
    <row r="96" spans="1:21" x14ac:dyDescent="0.25">
      <c r="A96" s="56" t="s">
        <v>421</v>
      </c>
      <c r="B96" s="57" t="s">
        <v>463</v>
      </c>
      <c r="C96" s="32" t="s">
        <v>1557</v>
      </c>
      <c r="D96" s="32" t="s">
        <v>523</v>
      </c>
      <c r="E96" s="32" t="s">
        <v>524</v>
      </c>
      <c r="F96" s="32">
        <v>2014</v>
      </c>
      <c r="G96" s="32" t="s">
        <v>525</v>
      </c>
      <c r="H96" s="32">
        <v>23</v>
      </c>
      <c r="I96" s="58" t="s">
        <v>526</v>
      </c>
      <c r="J96" s="59">
        <v>1</v>
      </c>
      <c r="K96" s="60">
        <v>1</v>
      </c>
      <c r="L96" s="60"/>
      <c r="M96" s="60"/>
      <c r="N96" s="61"/>
      <c r="O96" s="62"/>
      <c r="P96" s="63">
        <v>1</v>
      </c>
      <c r="Q96" s="64"/>
      <c r="R96" s="65"/>
      <c r="S96" s="66">
        <v>1</v>
      </c>
      <c r="T96" s="42" t="s">
        <v>527</v>
      </c>
      <c r="U96" s="28">
        <v>0</v>
      </c>
    </row>
    <row r="97" spans="1:21" x14ac:dyDescent="0.25">
      <c r="A97" s="56" t="s">
        <v>421</v>
      </c>
      <c r="B97" s="57" t="s">
        <v>463</v>
      </c>
      <c r="C97" s="32" t="s">
        <v>1548</v>
      </c>
      <c r="D97" s="32" t="s">
        <v>528</v>
      </c>
      <c r="E97" s="32" t="s">
        <v>529</v>
      </c>
      <c r="F97" s="32">
        <v>2013</v>
      </c>
      <c r="G97" s="32" t="s">
        <v>466</v>
      </c>
      <c r="H97" s="32">
        <v>12</v>
      </c>
      <c r="I97" s="58" t="s">
        <v>530</v>
      </c>
      <c r="J97" s="59"/>
      <c r="K97" s="60">
        <v>1</v>
      </c>
      <c r="L97" s="60"/>
      <c r="M97" s="60"/>
      <c r="N97" s="61"/>
      <c r="O97" s="62"/>
      <c r="P97" s="63">
        <v>1</v>
      </c>
      <c r="Q97" s="64"/>
      <c r="R97" s="65"/>
      <c r="S97" s="66">
        <v>1</v>
      </c>
      <c r="T97" s="42" t="s">
        <v>531</v>
      </c>
      <c r="U97" s="28">
        <v>0</v>
      </c>
    </row>
    <row r="98" spans="1:21" x14ac:dyDescent="0.25">
      <c r="A98" s="56" t="s">
        <v>421</v>
      </c>
      <c r="B98" s="57" t="s">
        <v>463</v>
      </c>
      <c r="C98" s="32" t="s">
        <v>1558</v>
      </c>
      <c r="D98" s="32" t="s">
        <v>532</v>
      </c>
      <c r="E98" s="32" t="s">
        <v>533</v>
      </c>
      <c r="F98" s="32">
        <v>2015</v>
      </c>
      <c r="G98" s="32" t="s">
        <v>534</v>
      </c>
      <c r="H98" s="32">
        <v>11</v>
      </c>
      <c r="I98" s="58" t="s">
        <v>535</v>
      </c>
      <c r="J98" s="59">
        <v>1</v>
      </c>
      <c r="K98" s="60"/>
      <c r="L98" s="60"/>
      <c r="M98" s="60"/>
      <c r="N98" s="61"/>
      <c r="O98" s="62"/>
      <c r="P98" s="63">
        <v>1</v>
      </c>
      <c r="Q98" s="64"/>
      <c r="R98" s="65"/>
      <c r="S98" s="66">
        <v>1</v>
      </c>
      <c r="T98" s="42" t="s">
        <v>536</v>
      </c>
      <c r="U98" s="28">
        <v>0</v>
      </c>
    </row>
    <row r="99" spans="1:21" x14ac:dyDescent="0.25">
      <c r="A99" s="56" t="s">
        <v>421</v>
      </c>
      <c r="B99" s="57" t="s">
        <v>463</v>
      </c>
      <c r="C99" s="32" t="s">
        <v>1559</v>
      </c>
      <c r="D99" s="32" t="s">
        <v>537</v>
      </c>
      <c r="E99" s="32" t="s">
        <v>538</v>
      </c>
      <c r="F99" s="32">
        <v>2012</v>
      </c>
      <c r="G99" s="32" t="s">
        <v>539</v>
      </c>
      <c r="H99" s="32">
        <v>15</v>
      </c>
      <c r="I99" s="58" t="s">
        <v>540</v>
      </c>
      <c r="J99" s="59">
        <v>1</v>
      </c>
      <c r="K99" s="60"/>
      <c r="L99" s="60"/>
      <c r="M99" s="60"/>
      <c r="N99" s="61"/>
      <c r="O99" s="62"/>
      <c r="P99" s="63">
        <v>1</v>
      </c>
      <c r="Q99" s="64"/>
      <c r="R99" s="65"/>
      <c r="S99" s="66">
        <v>1</v>
      </c>
      <c r="T99" s="42" t="s">
        <v>541</v>
      </c>
      <c r="U99" s="28">
        <v>0</v>
      </c>
    </row>
    <row r="100" spans="1:21" x14ac:dyDescent="0.25">
      <c r="A100" s="56" t="s">
        <v>421</v>
      </c>
      <c r="B100" s="57" t="s">
        <v>463</v>
      </c>
      <c r="C100" s="32" t="s">
        <v>1550</v>
      </c>
      <c r="D100" s="32" t="s">
        <v>542</v>
      </c>
      <c r="E100" s="32" t="s">
        <v>543</v>
      </c>
      <c r="F100" s="32">
        <v>2015</v>
      </c>
      <c r="G100" s="32" t="s">
        <v>476</v>
      </c>
      <c r="H100" s="32">
        <v>20</v>
      </c>
      <c r="I100" s="58" t="s">
        <v>544</v>
      </c>
      <c r="J100" s="59">
        <v>1</v>
      </c>
      <c r="K100" s="60"/>
      <c r="L100" s="60"/>
      <c r="M100" s="60"/>
      <c r="N100" s="61"/>
      <c r="O100" s="62"/>
      <c r="P100" s="63">
        <v>1</v>
      </c>
      <c r="Q100" s="64"/>
      <c r="R100" s="65"/>
      <c r="S100" s="66">
        <v>1</v>
      </c>
      <c r="T100" s="42" t="s">
        <v>545</v>
      </c>
      <c r="U100" s="28">
        <v>0</v>
      </c>
    </row>
    <row r="101" spans="1:21" x14ac:dyDescent="0.25">
      <c r="A101" s="56" t="s">
        <v>421</v>
      </c>
      <c r="B101" s="57" t="s">
        <v>296</v>
      </c>
      <c r="C101" s="32" t="s">
        <v>1560</v>
      </c>
      <c r="D101" s="32" t="s">
        <v>546</v>
      </c>
      <c r="E101" s="32" t="s">
        <v>547</v>
      </c>
      <c r="F101" s="32">
        <v>2015</v>
      </c>
      <c r="G101" s="32" t="s">
        <v>548</v>
      </c>
      <c r="H101" s="32">
        <v>24</v>
      </c>
      <c r="I101" s="58" t="s">
        <v>549</v>
      </c>
      <c r="J101" s="59"/>
      <c r="K101" s="60">
        <v>1</v>
      </c>
      <c r="L101" s="60"/>
      <c r="M101" s="60"/>
      <c r="N101" s="61"/>
      <c r="O101" s="62"/>
      <c r="P101" s="63">
        <v>1</v>
      </c>
      <c r="Q101" s="64"/>
      <c r="R101" s="65"/>
      <c r="S101" s="66">
        <v>1</v>
      </c>
      <c r="T101" s="42" t="s">
        <v>550</v>
      </c>
      <c r="U101" s="28">
        <v>0</v>
      </c>
    </row>
    <row r="102" spans="1:21" x14ac:dyDescent="0.25">
      <c r="A102" s="56" t="s">
        <v>421</v>
      </c>
      <c r="B102" s="57" t="s">
        <v>296</v>
      </c>
      <c r="C102" s="32" t="s">
        <v>1544</v>
      </c>
      <c r="D102" s="32" t="s">
        <v>551</v>
      </c>
      <c r="E102" s="32" t="s">
        <v>552</v>
      </c>
      <c r="F102" s="32">
        <v>2014</v>
      </c>
      <c r="G102" s="32" t="s">
        <v>328</v>
      </c>
      <c r="H102" s="32">
        <v>24</v>
      </c>
      <c r="I102" s="58" t="s">
        <v>553</v>
      </c>
      <c r="J102" s="59">
        <v>1</v>
      </c>
      <c r="K102" s="60"/>
      <c r="L102" s="60"/>
      <c r="M102" s="60"/>
      <c r="N102" s="61"/>
      <c r="O102" s="62"/>
      <c r="P102" s="63">
        <v>1</v>
      </c>
      <c r="Q102" s="64"/>
      <c r="R102" s="65"/>
      <c r="S102" s="66">
        <v>1</v>
      </c>
      <c r="T102" s="42" t="s">
        <v>554</v>
      </c>
      <c r="U102" s="28">
        <v>0</v>
      </c>
    </row>
    <row r="103" spans="1:21" x14ac:dyDescent="0.25">
      <c r="A103" s="56" t="s">
        <v>421</v>
      </c>
      <c r="B103" s="57" t="s">
        <v>296</v>
      </c>
      <c r="C103" s="32" t="s">
        <v>1539</v>
      </c>
      <c r="D103" s="32" t="s">
        <v>555</v>
      </c>
      <c r="E103" s="32" t="s">
        <v>556</v>
      </c>
      <c r="F103" s="32">
        <v>2012</v>
      </c>
      <c r="G103" s="32" t="s">
        <v>557</v>
      </c>
      <c r="H103" s="32">
        <v>20</v>
      </c>
      <c r="I103" s="58"/>
      <c r="J103" s="59"/>
      <c r="K103" s="60">
        <v>1</v>
      </c>
      <c r="L103" s="60"/>
      <c r="M103" s="60"/>
      <c r="N103" s="61"/>
      <c r="O103" s="62"/>
      <c r="P103" s="63">
        <v>1</v>
      </c>
      <c r="Q103" s="64"/>
      <c r="R103" s="65"/>
      <c r="S103" s="66">
        <v>1</v>
      </c>
      <c r="T103" s="42" t="s">
        <v>558</v>
      </c>
      <c r="U103" s="28">
        <v>0</v>
      </c>
    </row>
    <row r="104" spans="1:21" x14ac:dyDescent="0.25">
      <c r="A104" s="56" t="s">
        <v>421</v>
      </c>
      <c r="B104" s="57" t="s">
        <v>296</v>
      </c>
      <c r="C104" s="32" t="s">
        <v>1539</v>
      </c>
      <c r="D104" s="32" t="s">
        <v>559</v>
      </c>
      <c r="E104" s="32" t="s">
        <v>560</v>
      </c>
      <c r="F104" s="32">
        <v>2012</v>
      </c>
      <c r="G104" s="32" t="s">
        <v>294</v>
      </c>
      <c r="H104" s="32">
        <v>20</v>
      </c>
      <c r="I104" s="58" t="s">
        <v>561</v>
      </c>
      <c r="J104" s="59"/>
      <c r="K104" s="60"/>
      <c r="L104" s="60">
        <v>1</v>
      </c>
      <c r="M104" s="60"/>
      <c r="N104" s="61"/>
      <c r="O104" s="62"/>
      <c r="P104" s="63">
        <v>1</v>
      </c>
      <c r="Q104" s="64"/>
      <c r="R104" s="65"/>
      <c r="S104" s="66">
        <v>1</v>
      </c>
      <c r="T104" s="42" t="s">
        <v>562</v>
      </c>
      <c r="U104" s="28">
        <v>0</v>
      </c>
    </row>
    <row r="105" spans="1:21" x14ac:dyDescent="0.25">
      <c r="A105" s="56" t="s">
        <v>421</v>
      </c>
      <c r="B105" s="57" t="s">
        <v>296</v>
      </c>
      <c r="C105" s="32" t="s">
        <v>1561</v>
      </c>
      <c r="D105" s="32" t="s">
        <v>563</v>
      </c>
      <c r="E105" s="32" t="s">
        <v>564</v>
      </c>
      <c r="F105" s="32">
        <v>2012</v>
      </c>
      <c r="G105" s="32" t="s">
        <v>117</v>
      </c>
      <c r="H105" s="32">
        <v>22</v>
      </c>
      <c r="I105" s="58" t="s">
        <v>565</v>
      </c>
      <c r="J105" s="59"/>
      <c r="K105" s="60"/>
      <c r="L105" s="60">
        <v>1</v>
      </c>
      <c r="M105" s="60"/>
      <c r="N105" s="61"/>
      <c r="O105" s="62"/>
      <c r="P105" s="63">
        <v>1</v>
      </c>
      <c r="Q105" s="64"/>
      <c r="R105" s="65"/>
      <c r="S105" s="66">
        <v>1</v>
      </c>
      <c r="T105" s="42" t="s">
        <v>566</v>
      </c>
      <c r="U105" s="28">
        <v>0</v>
      </c>
    </row>
    <row r="106" spans="1:21" x14ac:dyDescent="0.25">
      <c r="A106" s="56" t="s">
        <v>421</v>
      </c>
      <c r="B106" s="57" t="s">
        <v>567</v>
      </c>
      <c r="C106" s="32" t="s">
        <v>1562</v>
      </c>
      <c r="D106" s="32" t="s">
        <v>568</v>
      </c>
      <c r="E106" s="32" t="s">
        <v>569</v>
      </c>
      <c r="F106" s="32">
        <v>2012</v>
      </c>
      <c r="G106" s="32" t="s">
        <v>570</v>
      </c>
      <c r="H106" s="32"/>
      <c r="I106" s="58" t="s">
        <v>571</v>
      </c>
      <c r="J106" s="59">
        <v>1</v>
      </c>
      <c r="K106" s="60"/>
      <c r="L106" s="60"/>
      <c r="M106" s="60"/>
      <c r="N106" s="61"/>
      <c r="O106" s="62"/>
      <c r="P106" s="63">
        <v>1</v>
      </c>
      <c r="Q106" s="64"/>
      <c r="R106" s="65"/>
      <c r="S106" s="66">
        <v>1</v>
      </c>
      <c r="T106" s="42" t="s">
        <v>572</v>
      </c>
      <c r="U106" s="28">
        <v>0</v>
      </c>
    </row>
    <row r="107" spans="1:21" x14ac:dyDescent="0.25">
      <c r="A107" s="56" t="s">
        <v>573</v>
      </c>
      <c r="B107" s="57" t="s">
        <v>574</v>
      </c>
      <c r="C107" s="32" t="s">
        <v>1563</v>
      </c>
      <c r="D107" s="32" t="s">
        <v>575</v>
      </c>
      <c r="E107" s="32" t="s">
        <v>576</v>
      </c>
      <c r="F107" s="32">
        <v>2013</v>
      </c>
      <c r="G107" s="32" t="s">
        <v>577</v>
      </c>
      <c r="H107" s="32">
        <v>394</v>
      </c>
      <c r="I107" s="58" t="s">
        <v>578</v>
      </c>
      <c r="J107" s="59"/>
      <c r="K107" s="60"/>
      <c r="L107" s="60"/>
      <c r="M107" s="60"/>
      <c r="N107" s="61"/>
      <c r="O107" s="62"/>
      <c r="P107" s="63"/>
      <c r="Q107" s="64"/>
      <c r="R107" s="65"/>
      <c r="S107" s="66"/>
      <c r="T107" s="42" t="s">
        <v>579</v>
      </c>
      <c r="U107" s="28">
        <v>1</v>
      </c>
    </row>
    <row r="108" spans="1:21" x14ac:dyDescent="0.25">
      <c r="A108" s="56" t="s">
        <v>573</v>
      </c>
      <c r="B108" s="57" t="s">
        <v>574</v>
      </c>
      <c r="C108" s="32" t="s">
        <v>1563</v>
      </c>
      <c r="D108" s="32" t="s">
        <v>580</v>
      </c>
      <c r="E108" s="32" t="s">
        <v>581</v>
      </c>
      <c r="F108" s="32">
        <v>2013</v>
      </c>
      <c r="G108" s="32" t="s">
        <v>577</v>
      </c>
      <c r="H108" s="32">
        <v>69</v>
      </c>
      <c r="I108" s="58" t="s">
        <v>582</v>
      </c>
      <c r="J108" s="59"/>
      <c r="K108" s="60"/>
      <c r="L108" s="60"/>
      <c r="M108" s="60"/>
      <c r="N108" s="61"/>
      <c r="O108" s="62"/>
      <c r="P108" s="63"/>
      <c r="Q108" s="64"/>
      <c r="R108" s="65"/>
      <c r="S108" s="66"/>
      <c r="T108" s="42" t="s">
        <v>579</v>
      </c>
      <c r="U108" s="28">
        <v>1</v>
      </c>
    </row>
    <row r="109" spans="1:21" x14ac:dyDescent="0.25">
      <c r="A109" s="56" t="s">
        <v>573</v>
      </c>
      <c r="B109" s="57" t="s">
        <v>574</v>
      </c>
      <c r="C109" s="32" t="s">
        <v>1544</v>
      </c>
      <c r="D109" s="32" t="s">
        <v>583</v>
      </c>
      <c r="E109" s="32" t="s">
        <v>584</v>
      </c>
      <c r="F109" s="32">
        <v>2012</v>
      </c>
      <c r="G109" s="32" t="s">
        <v>585</v>
      </c>
      <c r="H109" s="32">
        <v>64</v>
      </c>
      <c r="I109" s="58" t="s">
        <v>586</v>
      </c>
      <c r="J109" s="59">
        <v>1</v>
      </c>
      <c r="K109" s="60"/>
      <c r="L109" s="60"/>
      <c r="M109" s="60"/>
      <c r="N109" s="61"/>
      <c r="O109" s="62">
        <v>1</v>
      </c>
      <c r="P109" s="63"/>
      <c r="Q109" s="64"/>
      <c r="R109" s="65">
        <v>1</v>
      </c>
      <c r="S109" s="66"/>
      <c r="T109" s="42" t="s">
        <v>587</v>
      </c>
      <c r="U109" s="28">
        <v>0</v>
      </c>
    </row>
    <row r="110" spans="1:21" x14ac:dyDescent="0.25">
      <c r="A110" s="56" t="s">
        <v>573</v>
      </c>
      <c r="B110" s="57" t="s">
        <v>574</v>
      </c>
      <c r="C110" s="32" t="s">
        <v>1564</v>
      </c>
      <c r="D110" s="32" t="s">
        <v>588</v>
      </c>
      <c r="E110" s="32" t="s">
        <v>589</v>
      </c>
      <c r="F110" s="32">
        <v>2014</v>
      </c>
      <c r="G110" s="32" t="s">
        <v>590</v>
      </c>
      <c r="H110" s="32">
        <v>60</v>
      </c>
      <c r="I110" s="58"/>
      <c r="J110" s="59">
        <v>1</v>
      </c>
      <c r="K110" s="60"/>
      <c r="L110" s="60"/>
      <c r="M110" s="60"/>
      <c r="N110" s="61"/>
      <c r="O110" s="62">
        <v>1</v>
      </c>
      <c r="P110" s="63">
        <v>1</v>
      </c>
      <c r="Q110" s="64"/>
      <c r="R110" s="65">
        <v>1</v>
      </c>
      <c r="S110" s="66"/>
      <c r="T110" s="42" t="s">
        <v>591</v>
      </c>
      <c r="U110" s="28">
        <v>0</v>
      </c>
    </row>
    <row r="111" spans="1:21" x14ac:dyDescent="0.25">
      <c r="A111" s="56" t="s">
        <v>573</v>
      </c>
      <c r="B111" s="57" t="s">
        <v>574</v>
      </c>
      <c r="C111" s="32" t="s">
        <v>1563</v>
      </c>
      <c r="D111" s="32" t="s">
        <v>592</v>
      </c>
      <c r="E111" s="32" t="s">
        <v>593</v>
      </c>
      <c r="F111" s="32">
        <v>2012</v>
      </c>
      <c r="G111" s="32" t="s">
        <v>577</v>
      </c>
      <c r="H111" s="32">
        <v>60</v>
      </c>
      <c r="I111" s="58" t="s">
        <v>594</v>
      </c>
      <c r="J111" s="59"/>
      <c r="K111" s="60">
        <v>1</v>
      </c>
      <c r="L111" s="60"/>
      <c r="M111" s="60"/>
      <c r="N111" s="61"/>
      <c r="O111" s="62"/>
      <c r="P111" s="63"/>
      <c r="Q111" s="64">
        <v>1</v>
      </c>
      <c r="R111" s="65"/>
      <c r="S111" s="66">
        <v>1</v>
      </c>
      <c r="T111" s="42" t="s">
        <v>595</v>
      </c>
      <c r="U111" s="28">
        <v>0</v>
      </c>
    </row>
    <row r="112" spans="1:21" x14ac:dyDescent="0.25">
      <c r="A112" s="56" t="s">
        <v>573</v>
      </c>
      <c r="B112" s="57" t="s">
        <v>574</v>
      </c>
      <c r="C112" s="32" t="s">
        <v>1565</v>
      </c>
      <c r="D112" s="32" t="s">
        <v>596</v>
      </c>
      <c r="E112" s="32" t="s">
        <v>597</v>
      </c>
      <c r="F112" s="32">
        <v>2012</v>
      </c>
      <c r="G112" s="32" t="s">
        <v>598</v>
      </c>
      <c r="H112" s="32">
        <v>60</v>
      </c>
      <c r="I112" s="58" t="s">
        <v>599</v>
      </c>
      <c r="J112" s="59">
        <v>1</v>
      </c>
      <c r="K112" s="60"/>
      <c r="L112" s="60"/>
      <c r="M112" s="60"/>
      <c r="N112" s="61"/>
      <c r="O112" s="62">
        <v>1</v>
      </c>
      <c r="P112" s="63"/>
      <c r="Q112" s="64"/>
      <c r="R112" s="65">
        <v>1</v>
      </c>
      <c r="S112" s="66"/>
      <c r="T112" s="42" t="s">
        <v>600</v>
      </c>
      <c r="U112" s="28">
        <v>0</v>
      </c>
    </row>
    <row r="113" spans="1:21" x14ac:dyDescent="0.25">
      <c r="A113" s="56" t="s">
        <v>573</v>
      </c>
      <c r="B113" s="57" t="s">
        <v>574</v>
      </c>
      <c r="C113" s="32" t="s">
        <v>1563</v>
      </c>
      <c r="D113" s="32" t="s">
        <v>601</v>
      </c>
      <c r="E113" s="32" t="s">
        <v>602</v>
      </c>
      <c r="F113" s="32">
        <v>2012</v>
      </c>
      <c r="G113" s="32" t="s">
        <v>577</v>
      </c>
      <c r="H113" s="32">
        <v>58</v>
      </c>
      <c r="I113" s="58" t="s">
        <v>603</v>
      </c>
      <c r="J113" s="59">
        <v>1</v>
      </c>
      <c r="K113" s="60"/>
      <c r="L113" s="60"/>
      <c r="M113" s="60"/>
      <c r="N113" s="61"/>
      <c r="O113" s="62"/>
      <c r="P113" s="63">
        <v>1</v>
      </c>
      <c r="Q113" s="64"/>
      <c r="R113" s="65"/>
      <c r="S113" s="66">
        <v>1</v>
      </c>
      <c r="T113" s="42" t="s">
        <v>604</v>
      </c>
      <c r="U113" s="28">
        <v>0</v>
      </c>
    </row>
    <row r="114" spans="1:21" x14ac:dyDescent="0.25">
      <c r="A114" s="56" t="s">
        <v>573</v>
      </c>
      <c r="B114" s="57" t="s">
        <v>574</v>
      </c>
      <c r="C114" s="32" t="s">
        <v>1563</v>
      </c>
      <c r="D114" s="32" t="s">
        <v>605</v>
      </c>
      <c r="E114" s="32" t="s">
        <v>606</v>
      </c>
      <c r="F114" s="32">
        <v>2012</v>
      </c>
      <c r="G114" s="32" t="s">
        <v>577</v>
      </c>
      <c r="H114" s="32">
        <v>53</v>
      </c>
      <c r="I114" s="58" t="s">
        <v>607</v>
      </c>
      <c r="J114" s="59">
        <v>1</v>
      </c>
      <c r="K114" s="60"/>
      <c r="L114" s="60"/>
      <c r="M114" s="60"/>
      <c r="N114" s="61"/>
      <c r="O114" s="62">
        <v>1</v>
      </c>
      <c r="P114" s="63"/>
      <c r="Q114" s="64"/>
      <c r="R114" s="65"/>
      <c r="S114" s="66">
        <v>1</v>
      </c>
      <c r="T114" s="42" t="s">
        <v>608</v>
      </c>
      <c r="U114" s="28">
        <v>0</v>
      </c>
    </row>
    <row r="115" spans="1:21" x14ac:dyDescent="0.25">
      <c r="A115" s="56" t="s">
        <v>573</v>
      </c>
      <c r="B115" s="57" t="s">
        <v>574</v>
      </c>
      <c r="C115" s="32" t="s">
        <v>1566</v>
      </c>
      <c r="D115" s="32" t="s">
        <v>609</v>
      </c>
      <c r="E115" s="32" t="s">
        <v>610</v>
      </c>
      <c r="F115" s="32">
        <v>2012</v>
      </c>
      <c r="G115" s="32" t="s">
        <v>611</v>
      </c>
      <c r="H115" s="32">
        <v>50</v>
      </c>
      <c r="I115" s="58" t="s">
        <v>612</v>
      </c>
      <c r="J115" s="59">
        <v>1</v>
      </c>
      <c r="K115" s="60"/>
      <c r="L115" s="60"/>
      <c r="M115" s="60"/>
      <c r="N115" s="61"/>
      <c r="O115" s="62">
        <v>1</v>
      </c>
      <c r="P115" s="63">
        <v>1</v>
      </c>
      <c r="Q115" s="64"/>
      <c r="R115" s="65"/>
      <c r="S115" s="66">
        <v>1</v>
      </c>
      <c r="T115" s="42" t="s">
        <v>613</v>
      </c>
      <c r="U115" s="28">
        <v>0</v>
      </c>
    </row>
    <row r="116" spans="1:21" x14ac:dyDescent="0.25">
      <c r="A116" s="56" t="s">
        <v>573</v>
      </c>
      <c r="B116" s="57" t="s">
        <v>574</v>
      </c>
      <c r="C116" s="32" t="s">
        <v>1565</v>
      </c>
      <c r="D116" s="32" t="s">
        <v>614</v>
      </c>
      <c r="E116" s="32" t="s">
        <v>615</v>
      </c>
      <c r="F116" s="32">
        <v>2014</v>
      </c>
      <c r="G116" s="32" t="s">
        <v>616</v>
      </c>
      <c r="H116" s="32">
        <v>48</v>
      </c>
      <c r="I116" s="58" t="s">
        <v>617</v>
      </c>
      <c r="J116" s="59"/>
      <c r="K116" s="60">
        <v>1</v>
      </c>
      <c r="L116" s="60"/>
      <c r="M116" s="60"/>
      <c r="N116" s="61"/>
      <c r="O116" s="62"/>
      <c r="P116" s="63"/>
      <c r="Q116" s="64">
        <v>1</v>
      </c>
      <c r="R116" s="65"/>
      <c r="S116" s="66">
        <v>1</v>
      </c>
      <c r="T116" s="42" t="s">
        <v>618</v>
      </c>
      <c r="U116" s="28">
        <v>0</v>
      </c>
    </row>
    <row r="117" spans="1:21" x14ac:dyDescent="0.25">
      <c r="A117" s="56" t="s">
        <v>573</v>
      </c>
      <c r="B117" s="57" t="s">
        <v>574</v>
      </c>
      <c r="C117" s="32" t="s">
        <v>1563</v>
      </c>
      <c r="D117" s="32" t="s">
        <v>619</v>
      </c>
      <c r="E117" s="32" t="s">
        <v>620</v>
      </c>
      <c r="F117" s="32">
        <v>2013</v>
      </c>
      <c r="G117" s="32" t="s">
        <v>577</v>
      </c>
      <c r="H117" s="32">
        <v>46</v>
      </c>
      <c r="I117" s="58" t="s">
        <v>621</v>
      </c>
      <c r="J117" s="59">
        <v>1</v>
      </c>
      <c r="K117" s="60"/>
      <c r="L117" s="60"/>
      <c r="M117" s="60"/>
      <c r="N117" s="61"/>
      <c r="O117" s="62"/>
      <c r="P117" s="63"/>
      <c r="Q117" s="64"/>
      <c r="R117" s="65">
        <v>1</v>
      </c>
      <c r="S117" s="66"/>
      <c r="T117" s="42" t="s">
        <v>622</v>
      </c>
      <c r="U117" s="28">
        <v>0</v>
      </c>
    </row>
    <row r="118" spans="1:21" x14ac:dyDescent="0.25">
      <c r="A118" s="56" t="s">
        <v>573</v>
      </c>
      <c r="B118" s="57" t="s">
        <v>574</v>
      </c>
      <c r="C118" s="32" t="s">
        <v>1563</v>
      </c>
      <c r="D118" s="32" t="s">
        <v>623</v>
      </c>
      <c r="E118" s="32" t="s">
        <v>624</v>
      </c>
      <c r="F118" s="32">
        <v>2012</v>
      </c>
      <c r="G118" s="32" t="s">
        <v>577</v>
      </c>
      <c r="H118" s="32">
        <v>42</v>
      </c>
      <c r="I118" s="58" t="s">
        <v>625</v>
      </c>
      <c r="J118" s="59"/>
      <c r="K118" s="60"/>
      <c r="L118" s="60"/>
      <c r="M118" s="60"/>
      <c r="N118" s="61">
        <v>1</v>
      </c>
      <c r="O118" s="62"/>
      <c r="P118" s="63"/>
      <c r="Q118" s="64">
        <v>1</v>
      </c>
      <c r="R118" s="65"/>
      <c r="S118" s="66">
        <v>1</v>
      </c>
      <c r="T118" s="42" t="s">
        <v>626</v>
      </c>
      <c r="U118" s="28">
        <v>0</v>
      </c>
    </row>
    <row r="119" spans="1:21" x14ac:dyDescent="0.25">
      <c r="A119" s="56" t="s">
        <v>573</v>
      </c>
      <c r="B119" s="57" t="s">
        <v>574</v>
      </c>
      <c r="C119" s="32" t="s">
        <v>1563</v>
      </c>
      <c r="D119" s="32" t="s">
        <v>627</v>
      </c>
      <c r="E119" s="32" t="s">
        <v>628</v>
      </c>
      <c r="F119" s="32">
        <v>2012</v>
      </c>
      <c r="G119" s="32" t="s">
        <v>577</v>
      </c>
      <c r="H119" s="32">
        <v>42</v>
      </c>
      <c r="I119" s="58" t="s">
        <v>629</v>
      </c>
      <c r="J119" s="59">
        <v>1</v>
      </c>
      <c r="K119" s="60"/>
      <c r="L119" s="60">
        <v>1</v>
      </c>
      <c r="M119" s="60"/>
      <c r="N119" s="61"/>
      <c r="O119" s="62">
        <v>1</v>
      </c>
      <c r="P119" s="63"/>
      <c r="Q119" s="64"/>
      <c r="R119" s="65"/>
      <c r="S119" s="66">
        <v>1</v>
      </c>
      <c r="T119" s="42" t="s">
        <v>630</v>
      </c>
      <c r="U119" s="28">
        <v>0</v>
      </c>
    </row>
    <row r="120" spans="1:21" x14ac:dyDescent="0.25">
      <c r="A120" s="56" t="s">
        <v>573</v>
      </c>
      <c r="B120" s="57" t="s">
        <v>574</v>
      </c>
      <c r="C120" s="32" t="s">
        <v>1563</v>
      </c>
      <c r="D120" s="32" t="s">
        <v>631</v>
      </c>
      <c r="E120" s="32" t="s">
        <v>632</v>
      </c>
      <c r="F120" s="32">
        <v>2013</v>
      </c>
      <c r="G120" s="32" t="s">
        <v>577</v>
      </c>
      <c r="H120" s="32">
        <v>41</v>
      </c>
      <c r="I120" s="58" t="s">
        <v>633</v>
      </c>
      <c r="J120" s="59">
        <v>1</v>
      </c>
      <c r="K120" s="60"/>
      <c r="L120" s="60"/>
      <c r="M120" s="60"/>
      <c r="N120" s="61"/>
      <c r="O120" s="62">
        <v>1</v>
      </c>
      <c r="P120" s="63"/>
      <c r="Q120" s="64"/>
      <c r="R120" s="65"/>
      <c r="S120" s="66">
        <v>1</v>
      </c>
      <c r="T120" s="42" t="s">
        <v>634</v>
      </c>
      <c r="U120" s="28">
        <v>0</v>
      </c>
    </row>
    <row r="121" spans="1:21" x14ac:dyDescent="0.25">
      <c r="A121" s="56" t="s">
        <v>573</v>
      </c>
      <c r="B121" s="57" t="s">
        <v>574</v>
      </c>
      <c r="C121" s="32" t="s">
        <v>1563</v>
      </c>
      <c r="D121" s="32" t="s">
        <v>635</v>
      </c>
      <c r="E121" s="32" t="s">
        <v>636</v>
      </c>
      <c r="F121" s="32">
        <v>2012</v>
      </c>
      <c r="G121" s="32" t="s">
        <v>577</v>
      </c>
      <c r="H121" s="32">
        <v>40</v>
      </c>
      <c r="I121" s="58" t="s">
        <v>637</v>
      </c>
      <c r="J121" s="59">
        <v>1</v>
      </c>
      <c r="K121" s="60"/>
      <c r="L121" s="60"/>
      <c r="M121" s="60"/>
      <c r="N121" s="61"/>
      <c r="O121" s="62"/>
      <c r="P121" s="63"/>
      <c r="Q121" s="64">
        <v>1</v>
      </c>
      <c r="R121" s="65"/>
      <c r="S121" s="66">
        <v>1</v>
      </c>
      <c r="T121" s="42" t="s">
        <v>638</v>
      </c>
      <c r="U121" s="28">
        <v>0</v>
      </c>
    </row>
    <row r="122" spans="1:21" x14ac:dyDescent="0.25">
      <c r="A122" s="56" t="s">
        <v>573</v>
      </c>
      <c r="B122" s="57" t="s">
        <v>574</v>
      </c>
      <c r="C122" s="32" t="s">
        <v>1563</v>
      </c>
      <c r="D122" s="32" t="s">
        <v>639</v>
      </c>
      <c r="E122" s="32" t="s">
        <v>640</v>
      </c>
      <c r="F122" s="32">
        <v>2012</v>
      </c>
      <c r="G122" s="32" t="s">
        <v>577</v>
      </c>
      <c r="H122" s="32">
        <v>40</v>
      </c>
      <c r="I122" s="58" t="s">
        <v>641</v>
      </c>
      <c r="J122" s="59"/>
      <c r="K122" s="60"/>
      <c r="L122" s="60"/>
      <c r="M122" s="60"/>
      <c r="N122" s="61"/>
      <c r="O122" s="62"/>
      <c r="P122" s="63"/>
      <c r="Q122" s="64"/>
      <c r="R122" s="65"/>
      <c r="S122" s="66"/>
      <c r="T122" s="42" t="s">
        <v>642</v>
      </c>
      <c r="U122" s="28">
        <v>1</v>
      </c>
    </row>
    <row r="123" spans="1:21" x14ac:dyDescent="0.25">
      <c r="A123" s="56" t="s">
        <v>573</v>
      </c>
      <c r="B123" s="57" t="s">
        <v>574</v>
      </c>
      <c r="C123" s="32" t="s">
        <v>1567</v>
      </c>
      <c r="D123" s="32" t="s">
        <v>643</v>
      </c>
      <c r="E123" s="32" t="s">
        <v>644</v>
      </c>
      <c r="F123" s="32">
        <v>2014</v>
      </c>
      <c r="G123" s="32" t="s">
        <v>645</v>
      </c>
      <c r="H123" s="32">
        <v>39</v>
      </c>
      <c r="I123" s="58" t="s">
        <v>646</v>
      </c>
      <c r="J123" s="59">
        <v>1</v>
      </c>
      <c r="K123" s="60"/>
      <c r="L123" s="60"/>
      <c r="M123" s="60"/>
      <c r="N123" s="61"/>
      <c r="O123" s="62">
        <v>1</v>
      </c>
      <c r="P123" s="63"/>
      <c r="Q123" s="64"/>
      <c r="R123" s="65"/>
      <c r="S123" s="66">
        <v>1</v>
      </c>
      <c r="T123" s="42" t="s">
        <v>647</v>
      </c>
      <c r="U123" s="28">
        <v>0</v>
      </c>
    </row>
    <row r="124" spans="1:21" x14ac:dyDescent="0.25">
      <c r="A124" s="56" t="s">
        <v>573</v>
      </c>
      <c r="B124" s="57" t="s">
        <v>574</v>
      </c>
      <c r="C124" s="32" t="s">
        <v>1566</v>
      </c>
      <c r="D124" s="32" t="s">
        <v>648</v>
      </c>
      <c r="E124" s="32" t="s">
        <v>649</v>
      </c>
      <c r="F124" s="32">
        <v>2012</v>
      </c>
      <c r="G124" s="32" t="s">
        <v>650</v>
      </c>
      <c r="H124" s="32">
        <v>38</v>
      </c>
      <c r="I124" s="58" t="s">
        <v>651</v>
      </c>
      <c r="J124" s="59"/>
      <c r="K124" s="60">
        <v>1</v>
      </c>
      <c r="L124" s="60"/>
      <c r="M124" s="60"/>
      <c r="N124" s="61"/>
      <c r="O124" s="62"/>
      <c r="P124" s="63"/>
      <c r="Q124" s="64"/>
      <c r="R124" s="65">
        <v>1</v>
      </c>
      <c r="S124" s="66"/>
      <c r="T124" s="42" t="s">
        <v>652</v>
      </c>
      <c r="U124" s="28">
        <v>0</v>
      </c>
    </row>
    <row r="125" spans="1:21" x14ac:dyDescent="0.25">
      <c r="A125" s="56" t="s">
        <v>573</v>
      </c>
      <c r="B125" s="57" t="s">
        <v>574</v>
      </c>
      <c r="C125" s="32" t="s">
        <v>1568</v>
      </c>
      <c r="D125" s="32" t="s">
        <v>653</v>
      </c>
      <c r="E125" s="32" t="s">
        <v>654</v>
      </c>
      <c r="F125" s="32">
        <v>2012</v>
      </c>
      <c r="G125" s="32" t="s">
        <v>655</v>
      </c>
      <c r="H125" s="32">
        <v>36</v>
      </c>
      <c r="I125" s="58" t="s">
        <v>656</v>
      </c>
      <c r="J125" s="59"/>
      <c r="K125" s="60" t="s">
        <v>657</v>
      </c>
      <c r="L125" s="60"/>
      <c r="M125" s="60"/>
      <c r="N125" s="61"/>
      <c r="O125" s="62"/>
      <c r="P125" s="63"/>
      <c r="Q125" s="64"/>
      <c r="R125" s="65"/>
      <c r="S125" s="66"/>
      <c r="T125" s="42" t="s">
        <v>658</v>
      </c>
      <c r="U125" s="28">
        <v>1</v>
      </c>
    </row>
    <row r="126" spans="1:21" x14ac:dyDescent="0.25">
      <c r="A126" s="56" t="s">
        <v>573</v>
      </c>
      <c r="B126" s="57" t="s">
        <v>574</v>
      </c>
      <c r="C126" s="32" t="s">
        <v>1541</v>
      </c>
      <c r="D126" s="32" t="s">
        <v>659</v>
      </c>
      <c r="E126" s="32" t="s">
        <v>660</v>
      </c>
      <c r="F126" s="32">
        <v>2012</v>
      </c>
      <c r="G126" s="32" t="s">
        <v>301</v>
      </c>
      <c r="H126" s="32">
        <v>35</v>
      </c>
      <c r="I126" s="58" t="s">
        <v>661</v>
      </c>
      <c r="J126" s="59">
        <v>1</v>
      </c>
      <c r="K126" s="60" t="s">
        <v>657</v>
      </c>
      <c r="L126" s="60"/>
      <c r="M126" s="60"/>
      <c r="N126" s="61"/>
      <c r="O126" s="62"/>
      <c r="P126" s="63"/>
      <c r="Q126" s="64">
        <v>1</v>
      </c>
      <c r="R126" s="65"/>
      <c r="S126" s="66">
        <v>1</v>
      </c>
      <c r="T126" s="42" t="s">
        <v>662</v>
      </c>
      <c r="U126" s="28">
        <v>0</v>
      </c>
    </row>
    <row r="127" spans="1:21" x14ac:dyDescent="0.25">
      <c r="A127" s="56" t="s">
        <v>573</v>
      </c>
      <c r="B127" s="57" t="s">
        <v>574</v>
      </c>
      <c r="C127" s="32" t="s">
        <v>1563</v>
      </c>
      <c r="D127" s="32" t="s">
        <v>663</v>
      </c>
      <c r="E127" s="32" t="s">
        <v>664</v>
      </c>
      <c r="F127" s="32">
        <v>2014</v>
      </c>
      <c r="G127" s="32" t="s">
        <v>577</v>
      </c>
      <c r="H127" s="32">
        <v>35</v>
      </c>
      <c r="I127" s="58" t="s">
        <v>665</v>
      </c>
      <c r="J127" s="59">
        <v>1</v>
      </c>
      <c r="K127" s="60" t="s">
        <v>657</v>
      </c>
      <c r="L127" s="60"/>
      <c r="M127" s="60"/>
      <c r="N127" s="61"/>
      <c r="O127" s="62"/>
      <c r="P127" s="63"/>
      <c r="Q127" s="64"/>
      <c r="R127" s="65">
        <v>1</v>
      </c>
      <c r="S127" s="66"/>
      <c r="T127" s="42" t="s">
        <v>666</v>
      </c>
      <c r="U127" s="28">
        <v>0</v>
      </c>
    </row>
    <row r="128" spans="1:21" x14ac:dyDescent="0.25">
      <c r="A128" s="56" t="s">
        <v>573</v>
      </c>
      <c r="B128" s="57" t="s">
        <v>574</v>
      </c>
      <c r="C128" s="32" t="s">
        <v>1569</v>
      </c>
      <c r="D128" s="32" t="s">
        <v>667</v>
      </c>
      <c r="E128" s="32" t="s">
        <v>668</v>
      </c>
      <c r="F128" s="32">
        <v>2014</v>
      </c>
      <c r="G128" s="32" t="s">
        <v>669</v>
      </c>
      <c r="H128" s="32">
        <v>33</v>
      </c>
      <c r="I128" s="58"/>
      <c r="J128" s="59">
        <v>1</v>
      </c>
      <c r="K128" s="60" t="s">
        <v>657</v>
      </c>
      <c r="L128" s="60"/>
      <c r="M128" s="60"/>
      <c r="N128" s="61"/>
      <c r="O128" s="62"/>
      <c r="P128" s="63"/>
      <c r="Q128" s="64"/>
      <c r="R128" s="65">
        <v>1</v>
      </c>
      <c r="S128" s="66"/>
      <c r="T128" s="42" t="s">
        <v>670</v>
      </c>
      <c r="U128" s="28">
        <v>0</v>
      </c>
    </row>
    <row r="129" spans="1:21" x14ac:dyDescent="0.25">
      <c r="A129" s="56" t="s">
        <v>573</v>
      </c>
      <c r="B129" s="57" t="s">
        <v>574</v>
      </c>
      <c r="C129" s="32" t="s">
        <v>1563</v>
      </c>
      <c r="D129" s="32" t="s">
        <v>671</v>
      </c>
      <c r="E129" s="32" t="s">
        <v>672</v>
      </c>
      <c r="F129" s="32">
        <v>2012</v>
      </c>
      <c r="G129" s="32" t="s">
        <v>577</v>
      </c>
      <c r="H129" s="32">
        <v>31</v>
      </c>
      <c r="I129" s="58" t="s">
        <v>673</v>
      </c>
      <c r="J129" s="59">
        <v>1</v>
      </c>
      <c r="K129" s="60" t="s">
        <v>657</v>
      </c>
      <c r="L129" s="60"/>
      <c r="M129" s="60"/>
      <c r="N129" s="61"/>
      <c r="O129" s="62"/>
      <c r="P129" s="63"/>
      <c r="Q129" s="64"/>
      <c r="R129" s="65">
        <v>1</v>
      </c>
      <c r="S129" s="66"/>
      <c r="T129" s="42" t="s">
        <v>674</v>
      </c>
      <c r="U129" s="28">
        <v>0</v>
      </c>
    </row>
    <row r="130" spans="1:21" x14ac:dyDescent="0.25">
      <c r="A130" s="56" t="s">
        <v>573</v>
      </c>
      <c r="B130" s="57" t="s">
        <v>675</v>
      </c>
      <c r="C130" s="32" t="s">
        <v>1570</v>
      </c>
      <c r="D130" s="32" t="s">
        <v>676</v>
      </c>
      <c r="E130" s="32" t="s">
        <v>677</v>
      </c>
      <c r="F130" s="32">
        <v>2012</v>
      </c>
      <c r="G130" s="32" t="s">
        <v>137</v>
      </c>
      <c r="H130" s="32">
        <v>229</v>
      </c>
      <c r="I130" s="58" t="s">
        <v>678</v>
      </c>
      <c r="J130" s="59"/>
      <c r="K130" s="60">
        <v>1</v>
      </c>
      <c r="L130" s="60"/>
      <c r="M130" s="60"/>
      <c r="N130" s="61"/>
      <c r="O130" s="62"/>
      <c r="P130" s="63"/>
      <c r="Q130" s="64">
        <v>1</v>
      </c>
      <c r="R130" s="65"/>
      <c r="S130" s="66">
        <v>1</v>
      </c>
      <c r="T130" s="42" t="s">
        <v>679</v>
      </c>
      <c r="U130" s="28">
        <v>0</v>
      </c>
    </row>
    <row r="131" spans="1:21" x14ac:dyDescent="0.25">
      <c r="A131" s="56" t="s">
        <v>573</v>
      </c>
      <c r="B131" s="57" t="s">
        <v>675</v>
      </c>
      <c r="C131" s="32" t="s">
        <v>1571</v>
      </c>
      <c r="D131" s="32" t="s">
        <v>680</v>
      </c>
      <c r="E131" s="32" t="s">
        <v>681</v>
      </c>
      <c r="F131" s="32">
        <v>2012</v>
      </c>
      <c r="G131" s="32" t="s">
        <v>682</v>
      </c>
      <c r="H131" s="32">
        <v>120</v>
      </c>
      <c r="I131" s="58" t="s">
        <v>683</v>
      </c>
      <c r="J131" s="59"/>
      <c r="K131" s="60"/>
      <c r="L131" s="60"/>
      <c r="M131" s="60"/>
      <c r="N131" s="61">
        <v>1</v>
      </c>
      <c r="O131" s="62"/>
      <c r="P131" s="63"/>
      <c r="Q131" s="64">
        <v>1</v>
      </c>
      <c r="R131" s="65"/>
      <c r="S131" s="66">
        <v>1</v>
      </c>
      <c r="T131" s="42" t="s">
        <v>684</v>
      </c>
      <c r="U131" s="28">
        <v>0</v>
      </c>
    </row>
    <row r="132" spans="1:21" x14ac:dyDescent="0.25">
      <c r="A132" s="56" t="s">
        <v>573</v>
      </c>
      <c r="B132" s="57" t="s">
        <v>675</v>
      </c>
      <c r="C132" s="32" t="s">
        <v>1572</v>
      </c>
      <c r="D132" s="32" t="s">
        <v>685</v>
      </c>
      <c r="E132" s="32" t="s">
        <v>686</v>
      </c>
      <c r="F132" s="32">
        <v>2012</v>
      </c>
      <c r="G132" s="32" t="s">
        <v>687</v>
      </c>
      <c r="H132" s="32">
        <v>91</v>
      </c>
      <c r="I132" s="58" t="s">
        <v>688</v>
      </c>
      <c r="J132" s="59"/>
      <c r="K132" s="60"/>
      <c r="L132" s="60"/>
      <c r="M132" s="60"/>
      <c r="N132" s="61">
        <v>1</v>
      </c>
      <c r="O132" s="62"/>
      <c r="P132" s="63"/>
      <c r="Q132" s="64">
        <v>1</v>
      </c>
      <c r="R132" s="65"/>
      <c r="S132" s="66">
        <v>1</v>
      </c>
      <c r="T132" s="42" t="s">
        <v>689</v>
      </c>
      <c r="U132" s="28">
        <v>0</v>
      </c>
    </row>
    <row r="133" spans="1:21" x14ac:dyDescent="0.25">
      <c r="A133" s="56" t="s">
        <v>573</v>
      </c>
      <c r="B133" s="57" t="s">
        <v>675</v>
      </c>
      <c r="C133" s="32" t="s">
        <v>1572</v>
      </c>
      <c r="D133" s="32" t="s">
        <v>690</v>
      </c>
      <c r="E133" s="32" t="s">
        <v>691</v>
      </c>
      <c r="F133" s="32">
        <v>2013</v>
      </c>
      <c r="G133" s="32" t="s">
        <v>692</v>
      </c>
      <c r="H133" s="32">
        <v>90</v>
      </c>
      <c r="I133" s="58" t="s">
        <v>693</v>
      </c>
      <c r="J133" s="59"/>
      <c r="K133" s="60"/>
      <c r="L133" s="60"/>
      <c r="M133" s="60"/>
      <c r="N133" s="61"/>
      <c r="O133" s="62"/>
      <c r="P133" s="63"/>
      <c r="Q133" s="64"/>
      <c r="R133" s="65"/>
      <c r="S133" s="66"/>
      <c r="T133" s="42" t="s">
        <v>694</v>
      </c>
      <c r="U133" s="28">
        <v>1</v>
      </c>
    </row>
    <row r="134" spans="1:21" x14ac:dyDescent="0.25">
      <c r="A134" s="56" t="s">
        <v>573</v>
      </c>
      <c r="B134" s="57" t="s">
        <v>675</v>
      </c>
      <c r="C134" s="32" t="s">
        <v>1571</v>
      </c>
      <c r="D134" s="32" t="s">
        <v>695</v>
      </c>
      <c r="E134" s="32" t="s">
        <v>696</v>
      </c>
      <c r="F134" s="32">
        <v>2013</v>
      </c>
      <c r="G134" s="32" t="s">
        <v>697</v>
      </c>
      <c r="H134" s="32">
        <v>79</v>
      </c>
      <c r="I134" s="58" t="s">
        <v>698</v>
      </c>
      <c r="J134" s="59"/>
      <c r="K134" s="60"/>
      <c r="L134" s="60"/>
      <c r="M134" s="60"/>
      <c r="N134" s="61">
        <v>1</v>
      </c>
      <c r="O134" s="62"/>
      <c r="P134" s="63"/>
      <c r="Q134" s="64">
        <v>1</v>
      </c>
      <c r="R134" s="65"/>
      <c r="S134" s="66">
        <v>1</v>
      </c>
      <c r="T134" s="42" t="s">
        <v>699</v>
      </c>
      <c r="U134" s="28">
        <v>0</v>
      </c>
    </row>
    <row r="135" spans="1:21" x14ac:dyDescent="0.25">
      <c r="A135" s="56" t="s">
        <v>573</v>
      </c>
      <c r="B135" s="57" t="s">
        <v>675</v>
      </c>
      <c r="C135" s="32" t="s">
        <v>1572</v>
      </c>
      <c r="D135" s="32" t="s">
        <v>700</v>
      </c>
      <c r="E135" s="32" t="s">
        <v>701</v>
      </c>
      <c r="F135" s="32">
        <v>2013</v>
      </c>
      <c r="G135" s="32" t="s">
        <v>702</v>
      </c>
      <c r="H135" s="32">
        <v>78</v>
      </c>
      <c r="I135" s="58" t="s">
        <v>703</v>
      </c>
      <c r="J135" s="59"/>
      <c r="K135" s="60"/>
      <c r="L135" s="60"/>
      <c r="M135" s="60"/>
      <c r="N135" s="61">
        <v>1</v>
      </c>
      <c r="O135" s="62"/>
      <c r="P135" s="63"/>
      <c r="Q135" s="64">
        <v>1</v>
      </c>
      <c r="R135" s="65"/>
      <c r="S135" s="66">
        <v>1</v>
      </c>
      <c r="T135" s="42" t="s">
        <v>704</v>
      </c>
      <c r="U135" s="28">
        <v>0</v>
      </c>
    </row>
    <row r="136" spans="1:21" x14ac:dyDescent="0.25">
      <c r="A136" s="56" t="s">
        <v>573</v>
      </c>
      <c r="B136" s="57" t="s">
        <v>675</v>
      </c>
      <c r="C136" s="32" t="s">
        <v>1571</v>
      </c>
      <c r="D136" s="32" t="s">
        <v>705</v>
      </c>
      <c r="E136" s="32" t="s">
        <v>706</v>
      </c>
      <c r="F136" s="32">
        <v>2012</v>
      </c>
      <c r="G136" s="32" t="s">
        <v>682</v>
      </c>
      <c r="H136" s="32">
        <v>74</v>
      </c>
      <c r="I136" s="58" t="s">
        <v>707</v>
      </c>
      <c r="J136" s="59"/>
      <c r="K136" s="60"/>
      <c r="L136" s="60"/>
      <c r="M136" s="60"/>
      <c r="N136" s="61"/>
      <c r="O136" s="62"/>
      <c r="P136" s="63"/>
      <c r="Q136" s="64"/>
      <c r="R136" s="65"/>
      <c r="S136" s="66"/>
      <c r="T136" s="42" t="s">
        <v>708</v>
      </c>
      <c r="U136" s="28">
        <v>1</v>
      </c>
    </row>
    <row r="137" spans="1:21" x14ac:dyDescent="0.25">
      <c r="A137" s="56" t="s">
        <v>573</v>
      </c>
      <c r="B137" s="57" t="s">
        <v>675</v>
      </c>
      <c r="C137" s="32" t="s">
        <v>1571</v>
      </c>
      <c r="D137" s="32" t="s">
        <v>709</v>
      </c>
      <c r="E137" s="32" t="s">
        <v>710</v>
      </c>
      <c r="F137" s="32">
        <v>2012</v>
      </c>
      <c r="G137" s="32" t="s">
        <v>711</v>
      </c>
      <c r="H137" s="32">
        <v>70</v>
      </c>
      <c r="I137" s="58" t="s">
        <v>712</v>
      </c>
      <c r="J137" s="59"/>
      <c r="K137" s="60"/>
      <c r="L137" s="60"/>
      <c r="M137" s="60"/>
      <c r="N137" s="61"/>
      <c r="O137" s="62"/>
      <c r="P137" s="63"/>
      <c r="Q137" s="64"/>
      <c r="R137" s="65"/>
      <c r="S137" s="66"/>
      <c r="T137" s="42" t="s">
        <v>713</v>
      </c>
      <c r="U137" s="28">
        <v>1</v>
      </c>
    </row>
    <row r="138" spans="1:21" x14ac:dyDescent="0.25">
      <c r="A138" s="56" t="s">
        <v>573</v>
      </c>
      <c r="B138" s="57" t="s">
        <v>675</v>
      </c>
      <c r="C138" s="32" t="s">
        <v>1571</v>
      </c>
      <c r="D138" s="32" t="s">
        <v>714</v>
      </c>
      <c r="E138" s="32" t="s">
        <v>715</v>
      </c>
      <c r="F138" s="32">
        <v>2013</v>
      </c>
      <c r="G138" s="32" t="s">
        <v>716</v>
      </c>
      <c r="H138" s="32">
        <v>62</v>
      </c>
      <c r="I138" s="58" t="s">
        <v>717</v>
      </c>
      <c r="J138" s="59"/>
      <c r="K138" s="60">
        <v>1</v>
      </c>
      <c r="L138" s="60"/>
      <c r="M138" s="60"/>
      <c r="N138" s="61"/>
      <c r="O138" s="62"/>
      <c r="P138" s="63"/>
      <c r="Q138" s="64">
        <v>1</v>
      </c>
      <c r="R138" s="65"/>
      <c r="S138" s="66">
        <v>1</v>
      </c>
      <c r="T138" s="42" t="s">
        <v>718</v>
      </c>
      <c r="U138" s="28">
        <v>0</v>
      </c>
    </row>
    <row r="139" spans="1:21" x14ac:dyDescent="0.25">
      <c r="A139" s="56" t="s">
        <v>573</v>
      </c>
      <c r="B139" s="57" t="s">
        <v>675</v>
      </c>
      <c r="C139" s="32" t="s">
        <v>1572</v>
      </c>
      <c r="D139" s="32" t="s">
        <v>719</v>
      </c>
      <c r="E139" s="32" t="s">
        <v>720</v>
      </c>
      <c r="F139" s="32">
        <v>2012</v>
      </c>
      <c r="G139" s="32" t="s">
        <v>721</v>
      </c>
      <c r="H139" s="32">
        <v>56</v>
      </c>
      <c r="I139" s="58" t="s">
        <v>722</v>
      </c>
      <c r="J139" s="59">
        <v>1</v>
      </c>
      <c r="K139" s="60"/>
      <c r="L139" s="60"/>
      <c r="M139" s="60"/>
      <c r="N139" s="61"/>
      <c r="O139" s="62">
        <v>1</v>
      </c>
      <c r="P139" s="63"/>
      <c r="Q139" s="64"/>
      <c r="R139" s="65"/>
      <c r="S139" s="66">
        <v>1</v>
      </c>
      <c r="T139" s="42" t="s">
        <v>723</v>
      </c>
      <c r="U139" s="28">
        <v>0</v>
      </c>
    </row>
    <row r="140" spans="1:21" x14ac:dyDescent="0.25">
      <c r="A140" s="56" t="s">
        <v>573</v>
      </c>
      <c r="B140" s="57" t="s">
        <v>675</v>
      </c>
      <c r="C140" s="32" t="s">
        <v>1571</v>
      </c>
      <c r="D140" s="32" t="s">
        <v>724</v>
      </c>
      <c r="E140" s="32" t="s">
        <v>725</v>
      </c>
      <c r="F140" s="32">
        <v>2012</v>
      </c>
      <c r="G140" s="32" t="s">
        <v>726</v>
      </c>
      <c r="H140" s="32">
        <v>56</v>
      </c>
      <c r="I140" s="58" t="s">
        <v>727</v>
      </c>
      <c r="J140" s="59"/>
      <c r="K140" s="60"/>
      <c r="L140" s="60"/>
      <c r="M140" s="60"/>
      <c r="N140" s="61">
        <v>1</v>
      </c>
      <c r="O140" s="62"/>
      <c r="P140" s="63"/>
      <c r="Q140" s="64">
        <v>1</v>
      </c>
      <c r="R140" s="65"/>
      <c r="S140" s="66">
        <v>1</v>
      </c>
      <c r="T140" s="42" t="s">
        <v>728</v>
      </c>
      <c r="U140" s="28">
        <v>0</v>
      </c>
    </row>
    <row r="141" spans="1:21" x14ac:dyDescent="0.25">
      <c r="A141" s="56" t="s">
        <v>573</v>
      </c>
      <c r="B141" s="57" t="s">
        <v>675</v>
      </c>
      <c r="C141" s="32" t="s">
        <v>1571</v>
      </c>
      <c r="D141" s="32" t="s">
        <v>729</v>
      </c>
      <c r="E141" s="32" t="s">
        <v>730</v>
      </c>
      <c r="F141" s="32">
        <v>2013</v>
      </c>
      <c r="G141" s="32" t="s">
        <v>726</v>
      </c>
      <c r="H141" s="32">
        <v>55</v>
      </c>
      <c r="I141" s="58" t="s">
        <v>731</v>
      </c>
      <c r="J141" s="59"/>
      <c r="K141" s="60"/>
      <c r="L141" s="60"/>
      <c r="M141" s="60"/>
      <c r="N141" s="61">
        <v>1</v>
      </c>
      <c r="O141" s="62"/>
      <c r="P141" s="63"/>
      <c r="Q141" s="64">
        <v>1</v>
      </c>
      <c r="R141" s="65"/>
      <c r="S141" s="66">
        <v>1</v>
      </c>
      <c r="T141" s="42" t="s">
        <v>732</v>
      </c>
      <c r="U141" s="28">
        <v>0</v>
      </c>
    </row>
    <row r="142" spans="1:21" x14ac:dyDescent="0.25">
      <c r="A142" s="56" t="s">
        <v>573</v>
      </c>
      <c r="B142" s="57" t="s">
        <v>675</v>
      </c>
      <c r="C142" s="32" t="s">
        <v>1571</v>
      </c>
      <c r="D142" s="32" t="s">
        <v>733</v>
      </c>
      <c r="E142" s="32" t="s">
        <v>734</v>
      </c>
      <c r="F142" s="32">
        <v>2012</v>
      </c>
      <c r="G142" s="32" t="s">
        <v>682</v>
      </c>
      <c r="H142" s="32">
        <v>54</v>
      </c>
      <c r="I142" s="58" t="s">
        <v>735</v>
      </c>
      <c r="J142" s="59"/>
      <c r="K142" s="60"/>
      <c r="L142" s="60"/>
      <c r="M142" s="60"/>
      <c r="N142" s="61">
        <v>1</v>
      </c>
      <c r="O142" s="62"/>
      <c r="P142" s="63"/>
      <c r="Q142" s="64">
        <v>1</v>
      </c>
      <c r="R142" s="65"/>
      <c r="S142" s="66">
        <v>1</v>
      </c>
      <c r="T142" s="42" t="s">
        <v>736</v>
      </c>
      <c r="U142" s="28">
        <v>0</v>
      </c>
    </row>
    <row r="143" spans="1:21" x14ac:dyDescent="0.25">
      <c r="A143" s="56" t="s">
        <v>573</v>
      </c>
      <c r="B143" s="57" t="s">
        <v>675</v>
      </c>
      <c r="C143" s="32" t="s">
        <v>1571</v>
      </c>
      <c r="D143" s="32" t="s">
        <v>737</v>
      </c>
      <c r="E143" s="32" t="s">
        <v>738</v>
      </c>
      <c r="F143" s="32">
        <v>2013</v>
      </c>
      <c r="G143" s="32" t="s">
        <v>726</v>
      </c>
      <c r="H143" s="32">
        <v>50</v>
      </c>
      <c r="I143" s="58" t="s">
        <v>739</v>
      </c>
      <c r="J143" s="59"/>
      <c r="K143" s="60"/>
      <c r="L143" s="60"/>
      <c r="M143" s="60"/>
      <c r="N143" s="61"/>
      <c r="O143" s="62"/>
      <c r="P143" s="63"/>
      <c r="Q143" s="64"/>
      <c r="R143" s="65"/>
      <c r="S143" s="66"/>
      <c r="T143" s="42" t="s">
        <v>740</v>
      </c>
      <c r="U143" s="28">
        <v>1</v>
      </c>
    </row>
    <row r="144" spans="1:21" x14ac:dyDescent="0.25">
      <c r="A144" s="56" t="s">
        <v>573</v>
      </c>
      <c r="B144" s="57" t="s">
        <v>675</v>
      </c>
      <c r="C144" s="32" t="s">
        <v>1572</v>
      </c>
      <c r="D144" s="32" t="s">
        <v>741</v>
      </c>
      <c r="E144" s="32" t="s">
        <v>742</v>
      </c>
      <c r="F144" s="32">
        <v>2012</v>
      </c>
      <c r="G144" s="32" t="s">
        <v>743</v>
      </c>
      <c r="H144" s="32">
        <v>49</v>
      </c>
      <c r="I144" s="58" t="s">
        <v>744</v>
      </c>
      <c r="J144" s="59"/>
      <c r="K144" s="60"/>
      <c r="L144" s="60"/>
      <c r="M144" s="60"/>
      <c r="N144" s="61">
        <v>1</v>
      </c>
      <c r="O144" s="62">
        <v>1</v>
      </c>
      <c r="P144" s="63"/>
      <c r="Q144" s="64"/>
      <c r="R144" s="65"/>
      <c r="S144" s="66">
        <v>1</v>
      </c>
      <c r="T144" s="42" t="s">
        <v>745</v>
      </c>
      <c r="U144" s="28">
        <v>0</v>
      </c>
    </row>
    <row r="145" spans="1:21" x14ac:dyDescent="0.25">
      <c r="A145" s="56" t="s">
        <v>573</v>
      </c>
      <c r="B145" s="57" t="s">
        <v>675</v>
      </c>
      <c r="C145" s="32" t="s">
        <v>1571</v>
      </c>
      <c r="D145" s="32" t="s">
        <v>746</v>
      </c>
      <c r="E145" s="32" t="s">
        <v>747</v>
      </c>
      <c r="F145" s="32">
        <v>2012</v>
      </c>
      <c r="G145" s="32" t="s">
        <v>716</v>
      </c>
      <c r="H145" s="32">
        <v>48</v>
      </c>
      <c r="I145" s="58" t="s">
        <v>748</v>
      </c>
      <c r="J145" s="59"/>
      <c r="K145" s="60">
        <v>1</v>
      </c>
      <c r="L145" s="60"/>
      <c r="M145" s="60"/>
      <c r="N145" s="61">
        <v>1</v>
      </c>
      <c r="O145" s="62"/>
      <c r="P145" s="63"/>
      <c r="Q145" s="64">
        <v>1</v>
      </c>
      <c r="R145" s="65"/>
      <c r="S145" s="66">
        <v>1</v>
      </c>
      <c r="T145" s="42" t="s">
        <v>749</v>
      </c>
      <c r="U145" s="28">
        <v>0</v>
      </c>
    </row>
    <row r="146" spans="1:21" x14ac:dyDescent="0.25">
      <c r="A146" s="56" t="s">
        <v>573</v>
      </c>
      <c r="B146" s="57" t="s">
        <v>675</v>
      </c>
      <c r="C146" s="32" t="s">
        <v>1571</v>
      </c>
      <c r="D146" s="32" t="s">
        <v>750</v>
      </c>
      <c r="E146" s="32" t="s">
        <v>751</v>
      </c>
      <c r="F146" s="32">
        <v>2012</v>
      </c>
      <c r="G146" s="32" t="s">
        <v>726</v>
      </c>
      <c r="H146" s="32">
        <v>42</v>
      </c>
      <c r="I146" s="58" t="s">
        <v>752</v>
      </c>
      <c r="J146" s="59"/>
      <c r="K146" s="60">
        <v>1</v>
      </c>
      <c r="L146" s="60"/>
      <c r="M146" s="60"/>
      <c r="N146" s="61"/>
      <c r="O146" s="62"/>
      <c r="P146" s="63"/>
      <c r="Q146" s="64">
        <v>1</v>
      </c>
      <c r="R146" s="65"/>
      <c r="S146" s="66">
        <v>1</v>
      </c>
      <c r="T146" s="42" t="s">
        <v>753</v>
      </c>
      <c r="U146" s="28">
        <v>0</v>
      </c>
    </row>
    <row r="147" spans="1:21" x14ac:dyDescent="0.25">
      <c r="A147" s="56" t="s">
        <v>573</v>
      </c>
      <c r="B147" s="57" t="s">
        <v>675</v>
      </c>
      <c r="C147" s="32" t="s">
        <v>1572</v>
      </c>
      <c r="D147" s="32" t="s">
        <v>754</v>
      </c>
      <c r="E147" s="32" t="s">
        <v>755</v>
      </c>
      <c r="F147" s="32">
        <v>2012</v>
      </c>
      <c r="G147" s="32" t="s">
        <v>756</v>
      </c>
      <c r="H147" s="32">
        <v>42</v>
      </c>
      <c r="I147" s="58" t="s">
        <v>757</v>
      </c>
      <c r="J147" s="59"/>
      <c r="K147" s="60" t="s">
        <v>657</v>
      </c>
      <c r="L147" s="60"/>
      <c r="M147" s="60"/>
      <c r="N147" s="61">
        <v>1</v>
      </c>
      <c r="O147" s="62"/>
      <c r="P147" s="63"/>
      <c r="Q147" s="64">
        <v>1</v>
      </c>
      <c r="R147" s="65"/>
      <c r="S147" s="66">
        <v>1</v>
      </c>
      <c r="T147" s="42" t="s">
        <v>758</v>
      </c>
      <c r="U147" s="28">
        <v>0</v>
      </c>
    </row>
    <row r="148" spans="1:21" x14ac:dyDescent="0.25">
      <c r="A148" s="56" t="s">
        <v>573</v>
      </c>
      <c r="B148" s="57" t="s">
        <v>675</v>
      </c>
      <c r="C148" s="32" t="s">
        <v>1571</v>
      </c>
      <c r="D148" s="32" t="s">
        <v>759</v>
      </c>
      <c r="E148" s="32" t="s">
        <v>760</v>
      </c>
      <c r="F148" s="32">
        <v>2012</v>
      </c>
      <c r="G148" s="32" t="s">
        <v>761</v>
      </c>
      <c r="H148" s="32">
        <v>40</v>
      </c>
      <c r="I148" s="58" t="s">
        <v>762</v>
      </c>
      <c r="J148" s="59"/>
      <c r="K148" s="60" t="s">
        <v>657</v>
      </c>
      <c r="L148" s="60"/>
      <c r="M148" s="60"/>
      <c r="N148" s="61">
        <v>1</v>
      </c>
      <c r="O148" s="62"/>
      <c r="P148" s="63"/>
      <c r="Q148" s="64">
        <v>1</v>
      </c>
      <c r="R148" s="65"/>
      <c r="S148" s="66"/>
      <c r="T148" s="42" t="s">
        <v>763</v>
      </c>
      <c r="U148" s="28">
        <v>1</v>
      </c>
    </row>
    <row r="149" spans="1:21" x14ac:dyDescent="0.25">
      <c r="A149" s="56" t="s">
        <v>573</v>
      </c>
      <c r="B149" s="57" t="s">
        <v>675</v>
      </c>
      <c r="C149" s="32" t="s">
        <v>1571</v>
      </c>
      <c r="D149" s="32" t="s">
        <v>764</v>
      </c>
      <c r="E149" s="32" t="s">
        <v>765</v>
      </c>
      <c r="F149" s="32">
        <v>2012</v>
      </c>
      <c r="G149" s="32" t="s">
        <v>766</v>
      </c>
      <c r="H149" s="32">
        <v>40</v>
      </c>
      <c r="I149" s="58" t="s">
        <v>767</v>
      </c>
      <c r="J149" s="59">
        <v>1</v>
      </c>
      <c r="K149" s="60" t="s">
        <v>657</v>
      </c>
      <c r="L149" s="60"/>
      <c r="M149" s="60"/>
      <c r="N149" s="61"/>
      <c r="O149" s="62"/>
      <c r="P149" s="63"/>
      <c r="Q149" s="64"/>
      <c r="R149" s="65">
        <v>1</v>
      </c>
      <c r="S149" s="66"/>
      <c r="T149" s="42" t="s">
        <v>768</v>
      </c>
      <c r="U149" s="28">
        <v>0</v>
      </c>
    </row>
    <row r="150" spans="1:21" x14ac:dyDescent="0.25">
      <c r="A150" s="56" t="s">
        <v>573</v>
      </c>
      <c r="B150" s="57" t="s">
        <v>675</v>
      </c>
      <c r="C150" s="32" t="s">
        <v>1571</v>
      </c>
      <c r="D150" s="32" t="s">
        <v>769</v>
      </c>
      <c r="E150" s="32" t="s">
        <v>770</v>
      </c>
      <c r="F150" s="32">
        <v>2012</v>
      </c>
      <c r="G150" s="32" t="s">
        <v>771</v>
      </c>
      <c r="H150" s="32">
        <v>40</v>
      </c>
      <c r="I150" s="58" t="s">
        <v>772</v>
      </c>
      <c r="J150" s="59"/>
      <c r="K150" s="60" t="s">
        <v>657</v>
      </c>
      <c r="L150" s="60"/>
      <c r="M150" s="60"/>
      <c r="N150" s="61"/>
      <c r="O150" s="62"/>
      <c r="P150" s="63"/>
      <c r="Q150" s="64"/>
      <c r="R150" s="65"/>
      <c r="S150" s="66"/>
      <c r="T150" s="42" t="s">
        <v>773</v>
      </c>
      <c r="U150" s="28">
        <v>1</v>
      </c>
    </row>
    <row r="151" spans="1:21" x14ac:dyDescent="0.25">
      <c r="A151" s="56" t="s">
        <v>573</v>
      </c>
      <c r="B151" s="57" t="s">
        <v>675</v>
      </c>
      <c r="C151" s="32" t="s">
        <v>1571</v>
      </c>
      <c r="D151" s="32" t="s">
        <v>774</v>
      </c>
      <c r="E151" s="32" t="s">
        <v>775</v>
      </c>
      <c r="F151" s="32">
        <v>2013</v>
      </c>
      <c r="G151" s="32" t="s">
        <v>716</v>
      </c>
      <c r="H151" s="32">
        <v>37</v>
      </c>
      <c r="I151" s="58" t="s">
        <v>776</v>
      </c>
      <c r="J151" s="59"/>
      <c r="K151" s="60">
        <v>1</v>
      </c>
      <c r="L151" s="60"/>
      <c r="M151" s="60"/>
      <c r="N151" s="61"/>
      <c r="O151" s="62"/>
      <c r="P151" s="63"/>
      <c r="Q151" s="64">
        <v>1</v>
      </c>
      <c r="R151" s="65"/>
      <c r="S151" s="66">
        <v>1</v>
      </c>
      <c r="T151" s="42" t="s">
        <v>777</v>
      </c>
      <c r="U151" s="28">
        <v>0</v>
      </c>
    </row>
    <row r="152" spans="1:21" x14ac:dyDescent="0.25">
      <c r="A152" s="56" t="s">
        <v>573</v>
      </c>
      <c r="B152" s="57" t="s">
        <v>675</v>
      </c>
      <c r="C152" s="32" t="s">
        <v>1571</v>
      </c>
      <c r="D152" s="32" t="s">
        <v>778</v>
      </c>
      <c r="E152" s="32" t="s">
        <v>779</v>
      </c>
      <c r="F152" s="32">
        <v>2013</v>
      </c>
      <c r="G152" s="32" t="s">
        <v>761</v>
      </c>
      <c r="H152" s="32">
        <v>37</v>
      </c>
      <c r="I152" s="58" t="s">
        <v>780</v>
      </c>
      <c r="J152" s="59"/>
      <c r="K152" s="60">
        <v>1</v>
      </c>
      <c r="L152" s="60"/>
      <c r="M152" s="60"/>
      <c r="N152" s="61"/>
      <c r="O152" s="62"/>
      <c r="P152" s="63"/>
      <c r="Q152" s="64">
        <v>1</v>
      </c>
      <c r="R152" s="65"/>
      <c r="S152" s="66">
        <v>1</v>
      </c>
      <c r="T152" s="42" t="s">
        <v>781</v>
      </c>
      <c r="U152" s="28">
        <v>0</v>
      </c>
    </row>
    <row r="153" spans="1:21" x14ac:dyDescent="0.25">
      <c r="A153" s="56" t="s">
        <v>573</v>
      </c>
      <c r="B153" s="57" t="s">
        <v>675</v>
      </c>
      <c r="C153" s="32" t="s">
        <v>1571</v>
      </c>
      <c r="D153" s="32" t="s">
        <v>782</v>
      </c>
      <c r="E153" s="32" t="s">
        <v>783</v>
      </c>
      <c r="F153" s="32">
        <v>2012</v>
      </c>
      <c r="G153" s="32" t="s">
        <v>716</v>
      </c>
      <c r="H153" s="32">
        <v>35</v>
      </c>
      <c r="I153" s="58" t="s">
        <v>784</v>
      </c>
      <c r="J153" s="59">
        <v>1</v>
      </c>
      <c r="K153" s="60" t="s">
        <v>657</v>
      </c>
      <c r="L153" s="60"/>
      <c r="M153" s="60"/>
      <c r="N153" s="61"/>
      <c r="O153" s="62">
        <v>1</v>
      </c>
      <c r="P153" s="63">
        <v>1</v>
      </c>
      <c r="Q153" s="64"/>
      <c r="R153" s="65"/>
      <c r="S153" s="66">
        <v>1</v>
      </c>
      <c r="T153" s="42" t="s">
        <v>785</v>
      </c>
      <c r="U153" s="28">
        <v>0</v>
      </c>
    </row>
    <row r="154" spans="1:21" x14ac:dyDescent="0.25">
      <c r="A154" s="56" t="s">
        <v>573</v>
      </c>
      <c r="B154" s="57" t="s">
        <v>675</v>
      </c>
      <c r="C154" s="32" t="s">
        <v>1572</v>
      </c>
      <c r="D154" s="32" t="s">
        <v>786</v>
      </c>
      <c r="E154" s="32" t="s">
        <v>787</v>
      </c>
      <c r="F154" s="32">
        <v>2012</v>
      </c>
      <c r="G154" s="32" t="s">
        <v>687</v>
      </c>
      <c r="H154" s="32">
        <v>35</v>
      </c>
      <c r="I154" s="58" t="s">
        <v>788</v>
      </c>
      <c r="J154" s="59"/>
      <c r="K154" s="60"/>
      <c r="L154" s="60"/>
      <c r="M154" s="60"/>
      <c r="N154" s="61">
        <v>1</v>
      </c>
      <c r="O154" s="62"/>
      <c r="P154" s="63"/>
      <c r="Q154" s="64">
        <v>1</v>
      </c>
      <c r="R154" s="65"/>
      <c r="S154" s="66">
        <v>1</v>
      </c>
      <c r="T154" s="42" t="s">
        <v>789</v>
      </c>
      <c r="U154" s="28">
        <v>0</v>
      </c>
    </row>
    <row r="155" spans="1:21" x14ac:dyDescent="0.25">
      <c r="A155" s="56" t="s">
        <v>573</v>
      </c>
      <c r="B155" s="57" t="s">
        <v>675</v>
      </c>
      <c r="C155" s="32" t="s">
        <v>1571</v>
      </c>
      <c r="D155" s="32" t="s">
        <v>790</v>
      </c>
      <c r="E155" s="32" t="s">
        <v>791</v>
      </c>
      <c r="F155" s="32">
        <v>2012</v>
      </c>
      <c r="G155" s="32" t="s">
        <v>792</v>
      </c>
      <c r="H155" s="32">
        <v>34</v>
      </c>
      <c r="I155" s="58" t="s">
        <v>793</v>
      </c>
      <c r="J155" s="59"/>
      <c r="K155" s="60" t="s">
        <v>657</v>
      </c>
      <c r="L155" s="60"/>
      <c r="M155" s="60"/>
      <c r="N155" s="61">
        <v>1</v>
      </c>
      <c r="O155" s="62"/>
      <c r="P155" s="63"/>
      <c r="Q155" s="64">
        <v>1</v>
      </c>
      <c r="R155" s="65"/>
      <c r="S155" s="66">
        <v>1</v>
      </c>
      <c r="T155" s="42" t="s">
        <v>794</v>
      </c>
      <c r="U155" s="28">
        <v>0</v>
      </c>
    </row>
    <row r="156" spans="1:21" x14ac:dyDescent="0.25">
      <c r="A156" s="56" t="s">
        <v>573</v>
      </c>
      <c r="B156" s="57" t="s">
        <v>675</v>
      </c>
      <c r="C156" s="32" t="s">
        <v>1571</v>
      </c>
      <c r="D156" s="32" t="s">
        <v>795</v>
      </c>
      <c r="E156" s="32" t="s">
        <v>796</v>
      </c>
      <c r="F156" s="32">
        <v>2012</v>
      </c>
      <c r="G156" s="32" t="s">
        <v>792</v>
      </c>
      <c r="H156" s="32">
        <v>34</v>
      </c>
      <c r="I156" s="58" t="s">
        <v>797</v>
      </c>
      <c r="J156" s="59"/>
      <c r="K156" s="60" t="s">
        <v>657</v>
      </c>
      <c r="L156" s="60"/>
      <c r="M156" s="60"/>
      <c r="N156" s="61">
        <v>1</v>
      </c>
      <c r="O156" s="62"/>
      <c r="P156" s="63"/>
      <c r="Q156" s="64">
        <v>1</v>
      </c>
      <c r="R156" s="65"/>
      <c r="S156" s="66">
        <v>1</v>
      </c>
      <c r="T156" s="42" t="s">
        <v>798</v>
      </c>
      <c r="U156" s="28">
        <v>0</v>
      </c>
    </row>
    <row r="157" spans="1:21" x14ac:dyDescent="0.25">
      <c r="A157" s="56" t="s">
        <v>573</v>
      </c>
      <c r="B157" s="57" t="s">
        <v>675</v>
      </c>
      <c r="C157" s="32" t="s">
        <v>1572</v>
      </c>
      <c r="D157" s="32" t="s">
        <v>799</v>
      </c>
      <c r="E157" s="32" t="s">
        <v>800</v>
      </c>
      <c r="F157" s="32">
        <v>2012</v>
      </c>
      <c r="G157" s="32" t="s">
        <v>756</v>
      </c>
      <c r="H157" s="32">
        <v>34</v>
      </c>
      <c r="I157" s="58" t="s">
        <v>801</v>
      </c>
      <c r="J157" s="59"/>
      <c r="K157" s="60" t="s">
        <v>657</v>
      </c>
      <c r="L157" s="60">
        <v>1</v>
      </c>
      <c r="M157" s="60"/>
      <c r="N157" s="61"/>
      <c r="O157" s="62"/>
      <c r="P157" s="63"/>
      <c r="Q157" s="64">
        <v>1</v>
      </c>
      <c r="R157" s="65"/>
      <c r="S157" s="66">
        <v>1</v>
      </c>
      <c r="T157" s="42" t="s">
        <v>802</v>
      </c>
      <c r="U157" s="28">
        <v>0</v>
      </c>
    </row>
    <row r="158" spans="1:21" x14ac:dyDescent="0.25">
      <c r="A158" s="56" t="s">
        <v>573</v>
      </c>
      <c r="B158" s="57" t="s">
        <v>675</v>
      </c>
      <c r="C158" s="32" t="s">
        <v>1571</v>
      </c>
      <c r="D158" s="32" t="s">
        <v>803</v>
      </c>
      <c r="E158" s="32" t="s">
        <v>804</v>
      </c>
      <c r="F158" s="32">
        <v>2012</v>
      </c>
      <c r="G158" s="32" t="s">
        <v>682</v>
      </c>
      <c r="H158" s="32">
        <v>33</v>
      </c>
      <c r="I158" s="58" t="s">
        <v>805</v>
      </c>
      <c r="J158" s="59"/>
      <c r="K158" s="60" t="s">
        <v>657</v>
      </c>
      <c r="L158" s="60"/>
      <c r="M158" s="60"/>
      <c r="N158" s="61"/>
      <c r="O158" s="62"/>
      <c r="P158" s="63"/>
      <c r="Q158" s="64"/>
      <c r="R158" s="65"/>
      <c r="S158" s="66"/>
      <c r="T158" s="42" t="s">
        <v>806</v>
      </c>
      <c r="U158" s="28">
        <v>1</v>
      </c>
    </row>
    <row r="159" spans="1:21" x14ac:dyDescent="0.25">
      <c r="A159" s="56" t="s">
        <v>573</v>
      </c>
      <c r="B159" s="57" t="s">
        <v>675</v>
      </c>
      <c r="C159" s="32" t="s">
        <v>1542</v>
      </c>
      <c r="D159" s="32" t="s">
        <v>807</v>
      </c>
      <c r="E159" s="32" t="s">
        <v>808</v>
      </c>
      <c r="F159" s="32">
        <v>2013</v>
      </c>
      <c r="G159" s="32" t="s">
        <v>809</v>
      </c>
      <c r="H159" s="32">
        <v>33</v>
      </c>
      <c r="I159" s="58" t="s">
        <v>810</v>
      </c>
      <c r="J159" s="59">
        <v>1</v>
      </c>
      <c r="K159" s="60" t="s">
        <v>657</v>
      </c>
      <c r="L159" s="60"/>
      <c r="M159" s="60"/>
      <c r="N159" s="61"/>
      <c r="O159" s="62"/>
      <c r="P159" s="63">
        <v>1</v>
      </c>
      <c r="Q159" s="64"/>
      <c r="R159" s="65"/>
      <c r="S159" s="66">
        <v>1</v>
      </c>
      <c r="T159" s="42" t="s">
        <v>811</v>
      </c>
      <c r="U159" s="28">
        <v>0</v>
      </c>
    </row>
    <row r="160" spans="1:21" x14ac:dyDescent="0.25">
      <c r="A160" s="56" t="s">
        <v>573</v>
      </c>
      <c r="B160" s="57" t="s">
        <v>675</v>
      </c>
      <c r="C160" s="32" t="s">
        <v>1571</v>
      </c>
      <c r="D160" s="32" t="s">
        <v>812</v>
      </c>
      <c r="E160" s="32" t="s">
        <v>813</v>
      </c>
      <c r="F160" s="32">
        <v>2013</v>
      </c>
      <c r="G160" s="32" t="s">
        <v>761</v>
      </c>
      <c r="H160" s="32">
        <v>32</v>
      </c>
      <c r="I160" s="58" t="s">
        <v>814</v>
      </c>
      <c r="J160" s="59"/>
      <c r="K160" s="60" t="s">
        <v>657</v>
      </c>
      <c r="L160" s="60"/>
      <c r="M160" s="60"/>
      <c r="N160" s="61"/>
      <c r="O160" s="62"/>
      <c r="P160" s="63"/>
      <c r="Q160" s="64"/>
      <c r="R160" s="65"/>
      <c r="S160" s="66"/>
      <c r="T160" s="42" t="s">
        <v>815</v>
      </c>
      <c r="U160" s="28">
        <v>1</v>
      </c>
    </row>
    <row r="161" spans="1:21" x14ac:dyDescent="0.25">
      <c r="A161" s="56" t="s">
        <v>573</v>
      </c>
      <c r="B161" s="57" t="s">
        <v>675</v>
      </c>
      <c r="C161" s="32" t="s">
        <v>1572</v>
      </c>
      <c r="D161" s="32" t="s">
        <v>816</v>
      </c>
      <c r="E161" s="32" t="s">
        <v>817</v>
      </c>
      <c r="F161" s="32">
        <v>2012</v>
      </c>
      <c r="G161" s="32" t="s">
        <v>818</v>
      </c>
      <c r="H161" s="32">
        <v>32</v>
      </c>
      <c r="I161" s="58" t="s">
        <v>819</v>
      </c>
      <c r="J161" s="59"/>
      <c r="K161" s="60"/>
      <c r="L161" s="60"/>
      <c r="M161" s="60"/>
      <c r="N161" s="61">
        <v>1</v>
      </c>
      <c r="O161" s="62"/>
      <c r="P161" s="63"/>
      <c r="Q161" s="64">
        <v>1</v>
      </c>
      <c r="R161" s="65"/>
      <c r="S161" s="66">
        <v>1</v>
      </c>
      <c r="T161" s="42" t="s">
        <v>820</v>
      </c>
      <c r="U161" s="28">
        <v>0</v>
      </c>
    </row>
    <row r="162" spans="1:21" x14ac:dyDescent="0.25">
      <c r="A162" s="56" t="s">
        <v>573</v>
      </c>
      <c r="B162" s="57" t="s">
        <v>675</v>
      </c>
      <c r="C162" s="32" t="s">
        <v>1571</v>
      </c>
      <c r="D162" s="32" t="s">
        <v>821</v>
      </c>
      <c r="E162" s="32" t="s">
        <v>822</v>
      </c>
      <c r="F162" s="32">
        <v>2015</v>
      </c>
      <c r="G162" s="32" t="s">
        <v>726</v>
      </c>
      <c r="H162" s="32">
        <v>31</v>
      </c>
      <c r="I162" s="58" t="s">
        <v>823</v>
      </c>
      <c r="J162" s="59"/>
      <c r="K162" s="60">
        <v>1</v>
      </c>
      <c r="L162" s="60"/>
      <c r="M162" s="60"/>
      <c r="N162" s="61"/>
      <c r="O162" s="62"/>
      <c r="P162" s="63"/>
      <c r="Q162" s="64">
        <v>1</v>
      </c>
      <c r="R162" s="65"/>
      <c r="S162" s="66">
        <v>1</v>
      </c>
      <c r="T162" s="42" t="s">
        <v>824</v>
      </c>
      <c r="U162" s="28">
        <v>0</v>
      </c>
    </row>
    <row r="163" spans="1:21" x14ac:dyDescent="0.25">
      <c r="A163" s="56" t="s">
        <v>573</v>
      </c>
      <c r="B163" s="57" t="s">
        <v>675</v>
      </c>
      <c r="C163" s="32" t="s">
        <v>1571</v>
      </c>
      <c r="D163" s="32" t="s">
        <v>825</v>
      </c>
      <c r="E163" s="32" t="s">
        <v>826</v>
      </c>
      <c r="F163" s="32">
        <v>2013</v>
      </c>
      <c r="G163" s="32" t="s">
        <v>716</v>
      </c>
      <c r="H163" s="32">
        <v>30</v>
      </c>
      <c r="I163" s="58" t="s">
        <v>827</v>
      </c>
      <c r="J163" s="59"/>
      <c r="K163" s="60">
        <v>1</v>
      </c>
      <c r="L163" s="60"/>
      <c r="M163" s="60"/>
      <c r="N163" s="61"/>
      <c r="O163" s="62"/>
      <c r="P163" s="63"/>
      <c r="Q163" s="64">
        <v>1</v>
      </c>
      <c r="R163" s="65"/>
      <c r="S163" s="66">
        <v>1</v>
      </c>
      <c r="T163" s="42" t="s">
        <v>828</v>
      </c>
      <c r="U163" s="28">
        <v>0</v>
      </c>
    </row>
    <row r="164" spans="1:21" x14ac:dyDescent="0.25">
      <c r="A164" s="56" t="s">
        <v>573</v>
      </c>
      <c r="B164" s="57" t="s">
        <v>675</v>
      </c>
      <c r="C164" s="32" t="s">
        <v>1571</v>
      </c>
      <c r="D164" s="32" t="s">
        <v>829</v>
      </c>
      <c r="E164" s="32" t="s">
        <v>830</v>
      </c>
      <c r="F164" s="32">
        <v>2012</v>
      </c>
      <c r="G164" s="32" t="s">
        <v>761</v>
      </c>
      <c r="H164" s="32">
        <v>29</v>
      </c>
      <c r="I164" s="58" t="s">
        <v>831</v>
      </c>
      <c r="J164" s="59"/>
      <c r="K164" s="60" t="s">
        <v>657</v>
      </c>
      <c r="L164" s="60"/>
      <c r="M164" s="60"/>
      <c r="N164" s="61"/>
      <c r="O164" s="62"/>
      <c r="P164" s="63"/>
      <c r="Q164" s="64"/>
      <c r="R164" s="65"/>
      <c r="S164" s="66"/>
      <c r="T164" s="42" t="s">
        <v>832</v>
      </c>
      <c r="U164" s="28">
        <v>1</v>
      </c>
    </row>
    <row r="165" spans="1:21" x14ac:dyDescent="0.25">
      <c r="A165" s="56" t="s">
        <v>573</v>
      </c>
      <c r="B165" s="57" t="s">
        <v>675</v>
      </c>
      <c r="C165" s="32" t="s">
        <v>1571</v>
      </c>
      <c r="D165" s="32" t="s">
        <v>833</v>
      </c>
      <c r="E165" s="32" t="s">
        <v>834</v>
      </c>
      <c r="F165" s="32">
        <v>2012</v>
      </c>
      <c r="G165" s="32" t="s">
        <v>716</v>
      </c>
      <c r="H165" s="32">
        <v>29</v>
      </c>
      <c r="I165" s="58" t="s">
        <v>835</v>
      </c>
      <c r="J165" s="59">
        <v>1</v>
      </c>
      <c r="K165" s="60" t="s">
        <v>657</v>
      </c>
      <c r="L165" s="60"/>
      <c r="M165" s="60"/>
      <c r="N165" s="61"/>
      <c r="O165" s="62"/>
      <c r="P165" s="63"/>
      <c r="Q165" s="64"/>
      <c r="R165" s="65">
        <v>1</v>
      </c>
      <c r="S165" s="66"/>
      <c r="T165" s="42" t="s">
        <v>836</v>
      </c>
      <c r="U165" s="28">
        <v>0</v>
      </c>
    </row>
    <row r="166" spans="1:21" x14ac:dyDescent="0.25">
      <c r="A166" s="56" t="s">
        <v>573</v>
      </c>
      <c r="B166" s="57" t="s">
        <v>675</v>
      </c>
      <c r="C166" s="32" t="s">
        <v>1571</v>
      </c>
      <c r="D166" s="32" t="s">
        <v>837</v>
      </c>
      <c r="E166" s="32" t="s">
        <v>838</v>
      </c>
      <c r="F166" s="32">
        <v>2013</v>
      </c>
      <c r="G166" s="32" t="s">
        <v>682</v>
      </c>
      <c r="H166" s="32">
        <v>28</v>
      </c>
      <c r="I166" s="58" t="s">
        <v>839</v>
      </c>
      <c r="J166" s="59"/>
      <c r="K166" s="60" t="s">
        <v>657</v>
      </c>
      <c r="L166" s="60"/>
      <c r="M166" s="60"/>
      <c r="N166" s="61"/>
      <c r="O166" s="62"/>
      <c r="P166" s="63"/>
      <c r="Q166" s="64"/>
      <c r="R166" s="65"/>
      <c r="S166" s="66"/>
      <c r="T166" s="42" t="s">
        <v>840</v>
      </c>
      <c r="U166" s="28">
        <v>1</v>
      </c>
    </row>
    <row r="167" spans="1:21" x14ac:dyDescent="0.25">
      <c r="A167" s="56" t="s">
        <v>573</v>
      </c>
      <c r="B167" s="57" t="s">
        <v>675</v>
      </c>
      <c r="C167" s="32" t="s">
        <v>1572</v>
      </c>
      <c r="D167" s="32" t="s">
        <v>841</v>
      </c>
      <c r="E167" s="32" t="s">
        <v>842</v>
      </c>
      <c r="F167" s="32">
        <v>2012</v>
      </c>
      <c r="G167" s="32" t="s">
        <v>692</v>
      </c>
      <c r="H167" s="32">
        <v>28</v>
      </c>
      <c r="I167" s="58" t="s">
        <v>843</v>
      </c>
      <c r="J167" s="59"/>
      <c r="K167" s="60" t="s">
        <v>657</v>
      </c>
      <c r="L167" s="60"/>
      <c r="M167" s="60"/>
      <c r="N167" s="61">
        <v>1</v>
      </c>
      <c r="O167" s="62"/>
      <c r="P167" s="63"/>
      <c r="Q167" s="64">
        <v>1</v>
      </c>
      <c r="R167" s="65"/>
      <c r="S167" s="66">
        <v>1</v>
      </c>
      <c r="T167" s="42" t="s">
        <v>844</v>
      </c>
      <c r="U167" s="28">
        <v>0</v>
      </c>
    </row>
    <row r="168" spans="1:21" x14ac:dyDescent="0.25">
      <c r="A168" s="56" t="s">
        <v>573</v>
      </c>
      <c r="B168" s="57" t="s">
        <v>675</v>
      </c>
      <c r="C168" s="32" t="s">
        <v>1571</v>
      </c>
      <c r="D168" s="32" t="s">
        <v>845</v>
      </c>
      <c r="E168" s="32" t="s">
        <v>846</v>
      </c>
      <c r="F168" s="32">
        <v>2012</v>
      </c>
      <c r="G168" s="32" t="s">
        <v>761</v>
      </c>
      <c r="H168" s="32">
        <v>27</v>
      </c>
      <c r="I168" s="58" t="s">
        <v>847</v>
      </c>
      <c r="J168" s="59">
        <v>1</v>
      </c>
      <c r="K168" s="60" t="s">
        <v>657</v>
      </c>
      <c r="L168" s="60"/>
      <c r="M168" s="60"/>
      <c r="N168" s="61"/>
      <c r="O168" s="62">
        <v>1</v>
      </c>
      <c r="P168" s="63"/>
      <c r="Q168" s="64"/>
      <c r="R168" s="65"/>
      <c r="S168" s="66">
        <v>1</v>
      </c>
      <c r="T168" s="42" t="s">
        <v>848</v>
      </c>
      <c r="U168" s="28">
        <v>0</v>
      </c>
    </row>
    <row r="169" spans="1:21" x14ac:dyDescent="0.25">
      <c r="A169" s="56" t="s">
        <v>573</v>
      </c>
      <c r="B169" s="57" t="s">
        <v>675</v>
      </c>
      <c r="C169" s="32" t="s">
        <v>1571</v>
      </c>
      <c r="D169" s="32" t="s">
        <v>849</v>
      </c>
      <c r="E169" s="32" t="s">
        <v>850</v>
      </c>
      <c r="F169" s="32">
        <v>2012</v>
      </c>
      <c r="G169" s="32" t="s">
        <v>716</v>
      </c>
      <c r="H169" s="32">
        <v>27</v>
      </c>
      <c r="I169" s="58" t="s">
        <v>851</v>
      </c>
      <c r="J169" s="59">
        <v>1</v>
      </c>
      <c r="K169" s="60" t="s">
        <v>657</v>
      </c>
      <c r="L169" s="60"/>
      <c r="M169" s="60"/>
      <c r="N169" s="61"/>
      <c r="O169" s="62"/>
      <c r="P169" s="63"/>
      <c r="Q169" s="64">
        <v>1</v>
      </c>
      <c r="R169" s="65"/>
      <c r="S169" s="66">
        <v>1</v>
      </c>
      <c r="T169" s="42" t="s">
        <v>852</v>
      </c>
      <c r="U169" s="28">
        <v>0</v>
      </c>
    </row>
    <row r="170" spans="1:21" x14ac:dyDescent="0.25">
      <c r="A170" s="56" t="s">
        <v>853</v>
      </c>
      <c r="B170" s="25" t="s">
        <v>854</v>
      </c>
      <c r="C170" s="32" t="s">
        <v>1573</v>
      </c>
      <c r="D170" s="32" t="s">
        <v>855</v>
      </c>
      <c r="E170" s="32" t="s">
        <v>856</v>
      </c>
      <c r="F170" s="32">
        <v>2013</v>
      </c>
      <c r="G170" s="32" t="s">
        <v>1598</v>
      </c>
      <c r="H170" s="32">
        <v>64</v>
      </c>
      <c r="I170" s="58" t="s">
        <v>857</v>
      </c>
      <c r="J170" s="59">
        <v>1</v>
      </c>
      <c r="K170" s="60"/>
      <c r="L170" s="60"/>
      <c r="M170" s="60"/>
      <c r="N170" s="61"/>
      <c r="O170" s="62"/>
      <c r="P170" s="63">
        <v>1</v>
      </c>
      <c r="Q170" s="64"/>
      <c r="R170" s="65">
        <v>1</v>
      </c>
      <c r="S170" s="66"/>
      <c r="T170" s="42" t="s">
        <v>858</v>
      </c>
      <c r="U170" s="28">
        <v>0</v>
      </c>
    </row>
    <row r="171" spans="1:21" x14ac:dyDescent="0.25">
      <c r="A171" s="56" t="s">
        <v>853</v>
      </c>
      <c r="B171" s="25" t="s">
        <v>854</v>
      </c>
      <c r="C171" s="32" t="s">
        <v>1574</v>
      </c>
      <c r="D171" s="32" t="s">
        <v>859</v>
      </c>
      <c r="E171" s="32" t="s">
        <v>860</v>
      </c>
      <c r="F171" s="32">
        <v>2012</v>
      </c>
      <c r="G171" s="32" t="s">
        <v>1599</v>
      </c>
      <c r="H171" s="32">
        <v>39</v>
      </c>
      <c r="I171" s="58" t="s">
        <v>861</v>
      </c>
      <c r="J171" s="59"/>
      <c r="K171" s="60">
        <v>1</v>
      </c>
      <c r="L171" s="60"/>
      <c r="M171" s="60"/>
      <c r="N171" s="61"/>
      <c r="O171" s="62"/>
      <c r="P171" s="63">
        <v>1</v>
      </c>
      <c r="Q171" s="64"/>
      <c r="R171" s="65"/>
      <c r="S171" s="66">
        <v>1</v>
      </c>
      <c r="T171" s="42" t="s">
        <v>862</v>
      </c>
      <c r="U171" s="28">
        <v>0</v>
      </c>
    </row>
    <row r="172" spans="1:21" x14ac:dyDescent="0.25">
      <c r="A172" s="56" t="s">
        <v>853</v>
      </c>
      <c r="B172" s="25" t="s">
        <v>854</v>
      </c>
      <c r="C172" s="32" t="s">
        <v>1573</v>
      </c>
      <c r="D172" s="32" t="s">
        <v>863</v>
      </c>
      <c r="E172" s="32" t="s">
        <v>864</v>
      </c>
      <c r="F172" s="32">
        <v>2014</v>
      </c>
      <c r="G172" s="32" t="s">
        <v>1598</v>
      </c>
      <c r="H172" s="32">
        <v>32</v>
      </c>
      <c r="I172" s="58" t="s">
        <v>865</v>
      </c>
      <c r="J172" s="59">
        <v>1</v>
      </c>
      <c r="K172" s="60"/>
      <c r="L172" s="60"/>
      <c r="M172" s="60"/>
      <c r="N172" s="61"/>
      <c r="O172" s="62"/>
      <c r="P172" s="63">
        <v>1</v>
      </c>
      <c r="Q172" s="64"/>
      <c r="R172" s="65">
        <v>1</v>
      </c>
      <c r="S172" s="66"/>
      <c r="T172" s="42" t="s">
        <v>866</v>
      </c>
      <c r="U172" s="28">
        <v>0</v>
      </c>
    </row>
    <row r="173" spans="1:21" ht="18.75" x14ac:dyDescent="0.3">
      <c r="A173" s="56" t="s">
        <v>853</v>
      </c>
      <c r="B173" s="25" t="s">
        <v>854</v>
      </c>
      <c r="C173" s="32" t="s">
        <v>1575</v>
      </c>
      <c r="D173" s="32" t="s">
        <v>867</v>
      </c>
      <c r="E173" s="32" t="s">
        <v>868</v>
      </c>
      <c r="F173" s="32">
        <v>2012</v>
      </c>
      <c r="G173" s="32" t="s">
        <v>1600</v>
      </c>
      <c r="H173" s="32">
        <v>29</v>
      </c>
      <c r="I173" s="58" t="s">
        <v>869</v>
      </c>
      <c r="J173" s="59"/>
      <c r="K173" s="60"/>
      <c r="L173" s="60"/>
      <c r="M173" s="60">
        <v>1</v>
      </c>
      <c r="N173" s="61"/>
      <c r="O173" s="62">
        <v>1</v>
      </c>
      <c r="P173" s="63"/>
      <c r="Q173" s="33"/>
      <c r="R173" s="65"/>
      <c r="S173" s="34">
        <v>1</v>
      </c>
      <c r="T173" s="42" t="s">
        <v>870</v>
      </c>
      <c r="U173" s="28">
        <v>0</v>
      </c>
    </row>
    <row r="174" spans="1:21" ht="18.75" x14ac:dyDescent="0.3">
      <c r="A174" s="56" t="s">
        <v>853</v>
      </c>
      <c r="B174" s="25" t="s">
        <v>854</v>
      </c>
      <c r="C174" s="32" t="s">
        <v>1573</v>
      </c>
      <c r="D174" s="32" t="s">
        <v>871</v>
      </c>
      <c r="E174" s="32" t="s">
        <v>872</v>
      </c>
      <c r="F174" s="32">
        <v>2012</v>
      </c>
      <c r="G174" s="32" t="s">
        <v>1598</v>
      </c>
      <c r="H174" s="32">
        <v>26</v>
      </c>
      <c r="I174" s="58" t="s">
        <v>873</v>
      </c>
      <c r="J174" s="59"/>
      <c r="K174" s="60"/>
      <c r="L174" s="60"/>
      <c r="M174" s="60">
        <v>1</v>
      </c>
      <c r="N174" s="61"/>
      <c r="O174" s="38"/>
      <c r="P174" s="63">
        <v>1</v>
      </c>
      <c r="Q174" s="64"/>
      <c r="R174" s="65"/>
      <c r="S174" s="34">
        <v>1</v>
      </c>
      <c r="T174" s="42" t="s">
        <v>874</v>
      </c>
      <c r="U174" s="28">
        <v>0</v>
      </c>
    </row>
    <row r="175" spans="1:21" ht="18.75" x14ac:dyDescent="0.3">
      <c r="A175" s="56" t="s">
        <v>853</v>
      </c>
      <c r="B175" s="25" t="s">
        <v>854</v>
      </c>
      <c r="C175" s="32" t="s">
        <v>1573</v>
      </c>
      <c r="D175" s="32" t="s">
        <v>875</v>
      </c>
      <c r="E175" s="32" t="s">
        <v>876</v>
      </c>
      <c r="F175" s="32">
        <v>2013</v>
      </c>
      <c r="G175" s="32" t="s">
        <v>1598</v>
      </c>
      <c r="H175" s="32">
        <v>25</v>
      </c>
      <c r="I175" s="58" t="s">
        <v>877</v>
      </c>
      <c r="J175" s="59"/>
      <c r="K175" s="60"/>
      <c r="L175" s="60"/>
      <c r="M175" s="60"/>
      <c r="N175" s="61"/>
      <c r="O175" s="62"/>
      <c r="P175" s="35"/>
      <c r="Q175" s="64"/>
      <c r="R175" s="65"/>
      <c r="S175" s="34"/>
      <c r="T175" s="42" t="s">
        <v>878</v>
      </c>
      <c r="U175" s="28">
        <v>1</v>
      </c>
    </row>
    <row r="176" spans="1:21" ht="18.75" x14ac:dyDescent="0.3">
      <c r="A176" s="56" t="s">
        <v>853</v>
      </c>
      <c r="B176" s="25" t="s">
        <v>854</v>
      </c>
      <c r="C176" s="32" t="s">
        <v>1573</v>
      </c>
      <c r="D176" s="32" t="s">
        <v>879</v>
      </c>
      <c r="E176" s="32" t="s">
        <v>880</v>
      </c>
      <c r="F176" s="32">
        <v>2014</v>
      </c>
      <c r="G176" s="32" t="s">
        <v>1598</v>
      </c>
      <c r="H176" s="32">
        <v>24</v>
      </c>
      <c r="I176" s="58" t="s">
        <v>881</v>
      </c>
      <c r="J176" s="59"/>
      <c r="K176" s="60"/>
      <c r="L176" s="60">
        <v>1</v>
      </c>
      <c r="M176" s="60"/>
      <c r="N176" s="61"/>
      <c r="O176" s="62"/>
      <c r="P176" s="63">
        <v>1</v>
      </c>
      <c r="Q176" s="33"/>
      <c r="R176" s="65">
        <v>1</v>
      </c>
      <c r="S176" s="34"/>
      <c r="T176" s="42" t="s">
        <v>882</v>
      </c>
      <c r="U176" s="28">
        <v>0</v>
      </c>
    </row>
    <row r="177" spans="1:21" ht="18.75" x14ac:dyDescent="0.3">
      <c r="A177" s="56" t="s">
        <v>853</v>
      </c>
      <c r="B177" s="25" t="s">
        <v>854</v>
      </c>
      <c r="C177" s="32" t="s">
        <v>1573</v>
      </c>
      <c r="D177" s="32" t="s">
        <v>883</v>
      </c>
      <c r="E177" s="32" t="s">
        <v>884</v>
      </c>
      <c r="F177" s="32">
        <v>2012</v>
      </c>
      <c r="G177" s="32" t="s">
        <v>1598</v>
      </c>
      <c r="H177" s="32">
        <v>24</v>
      </c>
      <c r="I177" s="58" t="s">
        <v>885</v>
      </c>
      <c r="J177" s="59"/>
      <c r="K177" s="60">
        <v>1</v>
      </c>
      <c r="L177" s="23"/>
      <c r="M177" s="60"/>
      <c r="N177" s="61"/>
      <c r="O177" s="62"/>
      <c r="P177" s="35"/>
      <c r="Q177" s="64"/>
      <c r="R177" s="39">
        <v>1</v>
      </c>
      <c r="S177" s="66"/>
      <c r="T177" s="42" t="s">
        <v>886</v>
      </c>
      <c r="U177" s="28">
        <v>1</v>
      </c>
    </row>
    <row r="178" spans="1:21" ht="18.75" x14ac:dyDescent="0.3">
      <c r="A178" s="56" t="s">
        <v>853</v>
      </c>
      <c r="B178" s="25" t="s">
        <v>854</v>
      </c>
      <c r="C178" s="32" t="s">
        <v>1573</v>
      </c>
      <c r="D178" s="32" t="s">
        <v>887</v>
      </c>
      <c r="E178" s="32" t="s">
        <v>888</v>
      </c>
      <c r="F178" s="32">
        <v>2012</v>
      </c>
      <c r="G178" s="32" t="s">
        <v>1601</v>
      </c>
      <c r="H178" s="32">
        <v>22</v>
      </c>
      <c r="I178" s="58" t="s">
        <v>889</v>
      </c>
      <c r="J178" s="59">
        <v>1</v>
      </c>
      <c r="K178" s="60"/>
      <c r="L178" s="60"/>
      <c r="M178" s="60"/>
      <c r="N178" s="61"/>
      <c r="O178" s="62"/>
      <c r="P178" s="35">
        <v>1</v>
      </c>
      <c r="Q178" s="64"/>
      <c r="R178" s="65"/>
      <c r="S178" s="34">
        <v>1</v>
      </c>
      <c r="T178" s="67" t="s">
        <v>890</v>
      </c>
      <c r="U178" s="28">
        <v>0</v>
      </c>
    </row>
    <row r="179" spans="1:21" ht="18.75" x14ac:dyDescent="0.3">
      <c r="A179" s="56" t="s">
        <v>853</v>
      </c>
      <c r="B179" s="25" t="s">
        <v>854</v>
      </c>
      <c r="C179" s="32" t="s">
        <v>1576</v>
      </c>
      <c r="D179" s="32" t="s">
        <v>891</v>
      </c>
      <c r="E179" s="32" t="s">
        <v>892</v>
      </c>
      <c r="F179" s="32">
        <v>2013</v>
      </c>
      <c r="G179" s="32" t="s">
        <v>1602</v>
      </c>
      <c r="H179" s="32">
        <v>20</v>
      </c>
      <c r="I179" s="58" t="s">
        <v>893</v>
      </c>
      <c r="J179" s="59"/>
      <c r="K179" s="60"/>
      <c r="L179" s="60"/>
      <c r="M179" s="60"/>
      <c r="N179" s="61"/>
      <c r="O179" s="62"/>
      <c r="P179" s="35"/>
      <c r="Q179" s="64"/>
      <c r="R179" s="65"/>
      <c r="S179" s="34"/>
      <c r="T179" s="24"/>
      <c r="U179" s="28">
        <v>1</v>
      </c>
    </row>
    <row r="180" spans="1:21" ht="18.75" x14ac:dyDescent="0.3">
      <c r="A180" s="56" t="s">
        <v>853</v>
      </c>
      <c r="B180" s="25" t="s">
        <v>854</v>
      </c>
      <c r="C180" s="32" t="s">
        <v>1573</v>
      </c>
      <c r="D180" s="32" t="s">
        <v>894</v>
      </c>
      <c r="E180" s="32" t="s">
        <v>895</v>
      </c>
      <c r="F180" s="32">
        <v>2014</v>
      </c>
      <c r="G180" s="32" t="s">
        <v>1598</v>
      </c>
      <c r="H180" s="32">
        <v>19</v>
      </c>
      <c r="I180" s="58" t="s">
        <v>896</v>
      </c>
      <c r="J180" s="59"/>
      <c r="K180" s="60">
        <v>1</v>
      </c>
      <c r="L180" s="23"/>
      <c r="M180" s="60"/>
      <c r="N180" s="61"/>
      <c r="O180" s="62"/>
      <c r="P180" s="35"/>
      <c r="Q180" s="64">
        <v>1</v>
      </c>
      <c r="R180" s="65">
        <v>1</v>
      </c>
      <c r="S180" s="34"/>
      <c r="T180" s="24" t="s">
        <v>897</v>
      </c>
      <c r="U180" s="28">
        <v>0</v>
      </c>
    </row>
    <row r="181" spans="1:21" x14ac:dyDescent="0.25">
      <c r="A181" s="56" t="s">
        <v>853</v>
      </c>
      <c r="B181" s="57" t="s">
        <v>854</v>
      </c>
      <c r="C181" s="32" t="s">
        <v>1573</v>
      </c>
      <c r="D181" s="32" t="s">
        <v>898</v>
      </c>
      <c r="E181" s="32" t="s">
        <v>899</v>
      </c>
      <c r="F181" s="32">
        <v>2012</v>
      </c>
      <c r="G181" s="32" t="s">
        <v>1598</v>
      </c>
      <c r="H181" s="32">
        <v>17</v>
      </c>
      <c r="I181" s="58" t="s">
        <v>900</v>
      </c>
      <c r="J181" s="59"/>
      <c r="K181" s="60">
        <v>1</v>
      </c>
      <c r="L181" s="60"/>
      <c r="M181" s="60"/>
      <c r="N181" s="61"/>
      <c r="O181" s="62"/>
      <c r="P181" s="63">
        <v>1</v>
      </c>
      <c r="Q181" s="64"/>
      <c r="R181" s="65"/>
      <c r="S181" s="66">
        <v>1</v>
      </c>
      <c r="T181" s="24" t="s">
        <v>901</v>
      </c>
      <c r="U181" s="28">
        <v>0</v>
      </c>
    </row>
    <row r="182" spans="1:21" x14ac:dyDescent="0.25">
      <c r="A182" s="56" t="s">
        <v>853</v>
      </c>
      <c r="B182" s="57" t="s">
        <v>854</v>
      </c>
      <c r="C182" s="32" t="s">
        <v>1573</v>
      </c>
      <c r="D182" s="32" t="s">
        <v>902</v>
      </c>
      <c r="E182" s="32" t="s">
        <v>903</v>
      </c>
      <c r="F182" s="32">
        <v>2014</v>
      </c>
      <c r="G182" s="32" t="s">
        <v>1603</v>
      </c>
      <c r="H182" s="32">
        <v>16</v>
      </c>
      <c r="I182" s="58" t="s">
        <v>904</v>
      </c>
      <c r="J182" s="59">
        <v>1</v>
      </c>
      <c r="K182" s="60"/>
      <c r="L182" s="60"/>
      <c r="M182" s="60"/>
      <c r="N182" s="61"/>
      <c r="O182" s="62"/>
      <c r="P182" s="63">
        <v>1</v>
      </c>
      <c r="Q182" s="64"/>
      <c r="R182" s="65">
        <v>1</v>
      </c>
      <c r="S182" s="66"/>
      <c r="T182" s="24" t="s">
        <v>905</v>
      </c>
      <c r="U182" s="28">
        <v>0</v>
      </c>
    </row>
    <row r="183" spans="1:21" x14ac:dyDescent="0.25">
      <c r="A183" s="56" t="s">
        <v>853</v>
      </c>
      <c r="B183" s="25" t="s">
        <v>906</v>
      </c>
      <c r="C183" s="32" t="s">
        <v>1577</v>
      </c>
      <c r="D183" s="32" t="s">
        <v>907</v>
      </c>
      <c r="E183" s="32" t="s">
        <v>908</v>
      </c>
      <c r="F183" s="32">
        <v>2013</v>
      </c>
      <c r="G183" s="32" t="s">
        <v>1604</v>
      </c>
      <c r="H183" s="32">
        <v>45</v>
      </c>
      <c r="I183" s="58" t="s">
        <v>909</v>
      </c>
      <c r="J183" s="59">
        <v>1</v>
      </c>
      <c r="K183" s="60"/>
      <c r="L183" s="60"/>
      <c r="M183" s="60"/>
      <c r="N183" s="61"/>
      <c r="O183" s="62"/>
      <c r="P183" s="63"/>
      <c r="Q183" s="64">
        <v>1</v>
      </c>
      <c r="R183" s="65">
        <v>1</v>
      </c>
      <c r="S183" s="66"/>
      <c r="T183" s="24" t="s">
        <v>910</v>
      </c>
      <c r="U183" s="28">
        <v>0</v>
      </c>
    </row>
    <row r="184" spans="1:21" x14ac:dyDescent="0.25">
      <c r="A184" s="56" t="s">
        <v>853</v>
      </c>
      <c r="B184" s="25" t="s">
        <v>906</v>
      </c>
      <c r="C184" s="32" t="s">
        <v>1546</v>
      </c>
      <c r="D184" s="32" t="s">
        <v>911</v>
      </c>
      <c r="E184" s="32" t="s">
        <v>912</v>
      </c>
      <c r="F184" s="32">
        <v>2013</v>
      </c>
      <c r="G184" s="32" t="s">
        <v>430</v>
      </c>
      <c r="H184" s="32">
        <v>37</v>
      </c>
      <c r="I184" s="58" t="s">
        <v>913</v>
      </c>
      <c r="J184" s="59"/>
      <c r="K184" s="60"/>
      <c r="L184" s="60"/>
      <c r="M184" s="60"/>
      <c r="N184" s="61"/>
      <c r="O184" s="62"/>
      <c r="P184" s="63"/>
      <c r="Q184" s="64"/>
      <c r="R184" s="65"/>
      <c r="S184" s="66"/>
      <c r="T184" s="24"/>
      <c r="U184" s="28">
        <v>1</v>
      </c>
    </row>
    <row r="185" spans="1:21" x14ac:dyDescent="0.25">
      <c r="A185" s="56" t="s">
        <v>853</v>
      </c>
      <c r="B185" s="25" t="s">
        <v>906</v>
      </c>
      <c r="C185" s="32" t="s">
        <v>1578</v>
      </c>
      <c r="D185" s="32" t="s">
        <v>914</v>
      </c>
      <c r="E185" s="32" t="s">
        <v>915</v>
      </c>
      <c r="F185" s="32">
        <v>2015</v>
      </c>
      <c r="G185" s="32" t="s">
        <v>1605</v>
      </c>
      <c r="H185" s="32">
        <v>34</v>
      </c>
      <c r="I185" s="58" t="s">
        <v>916</v>
      </c>
      <c r="J185" s="59"/>
      <c r="K185" s="60">
        <v>1</v>
      </c>
      <c r="L185" s="60"/>
      <c r="M185" s="60"/>
      <c r="N185" s="61"/>
      <c r="O185" s="62"/>
      <c r="P185" s="63">
        <v>1</v>
      </c>
      <c r="Q185" s="64"/>
      <c r="R185" s="65"/>
      <c r="S185" s="66">
        <v>1</v>
      </c>
      <c r="T185" s="24" t="s">
        <v>917</v>
      </c>
      <c r="U185" s="28">
        <v>0</v>
      </c>
    </row>
    <row r="186" spans="1:21" x14ac:dyDescent="0.25">
      <c r="A186" s="56" t="s">
        <v>853</v>
      </c>
      <c r="B186" s="25" t="s">
        <v>906</v>
      </c>
      <c r="C186" s="32" t="s">
        <v>1569</v>
      </c>
      <c r="D186" s="32" t="s">
        <v>667</v>
      </c>
      <c r="E186" s="32" t="s">
        <v>668</v>
      </c>
      <c r="F186" s="32">
        <v>2014</v>
      </c>
      <c r="G186" s="32" t="s">
        <v>669</v>
      </c>
      <c r="H186" s="32">
        <v>33</v>
      </c>
      <c r="I186" s="58" t="s">
        <v>918</v>
      </c>
      <c r="J186" s="59"/>
      <c r="K186" s="60"/>
      <c r="L186" s="60"/>
      <c r="M186" s="60"/>
      <c r="N186" s="61">
        <v>1</v>
      </c>
      <c r="O186" s="62"/>
      <c r="P186" s="63">
        <v>1</v>
      </c>
      <c r="Q186" s="64"/>
      <c r="R186" s="65">
        <v>1</v>
      </c>
      <c r="S186" s="66"/>
      <c r="T186" s="24" t="s">
        <v>919</v>
      </c>
      <c r="U186" s="28">
        <v>0</v>
      </c>
    </row>
    <row r="187" spans="1:21" x14ac:dyDescent="0.25">
      <c r="A187" s="56" t="s">
        <v>853</v>
      </c>
      <c r="B187" s="25" t="s">
        <v>906</v>
      </c>
      <c r="C187" s="32" t="s">
        <v>1546</v>
      </c>
      <c r="D187" s="32" t="s">
        <v>920</v>
      </c>
      <c r="E187" s="32" t="s">
        <v>921</v>
      </c>
      <c r="F187" s="32">
        <v>2013</v>
      </c>
      <c r="G187" s="32" t="s">
        <v>430</v>
      </c>
      <c r="H187" s="32">
        <v>31</v>
      </c>
      <c r="I187" s="58"/>
      <c r="J187" s="59">
        <v>1</v>
      </c>
      <c r="K187" s="60"/>
      <c r="L187" s="60"/>
      <c r="M187" s="60"/>
      <c r="N187" s="61"/>
      <c r="O187" s="62"/>
      <c r="P187" s="63">
        <v>1</v>
      </c>
      <c r="Q187" s="64"/>
      <c r="R187" s="65">
        <v>1</v>
      </c>
      <c r="S187" s="66"/>
      <c r="T187" s="24" t="s">
        <v>922</v>
      </c>
      <c r="U187" s="28">
        <v>0</v>
      </c>
    </row>
    <row r="188" spans="1:21" x14ac:dyDescent="0.25">
      <c r="A188" s="56" t="s">
        <v>853</v>
      </c>
      <c r="B188" s="25" t="s">
        <v>906</v>
      </c>
      <c r="C188" s="32" t="s">
        <v>1578</v>
      </c>
      <c r="D188" s="32" t="s">
        <v>923</v>
      </c>
      <c r="E188" s="32" t="s">
        <v>924</v>
      </c>
      <c r="F188" s="32">
        <v>2014</v>
      </c>
      <c r="G188" s="32" t="s">
        <v>1605</v>
      </c>
      <c r="H188" s="32">
        <v>30</v>
      </c>
      <c r="I188" s="58" t="s">
        <v>925</v>
      </c>
      <c r="J188" s="59"/>
      <c r="K188" s="60"/>
      <c r="L188" s="60"/>
      <c r="M188" s="60"/>
      <c r="N188" s="61"/>
      <c r="O188" s="62"/>
      <c r="P188" s="63"/>
      <c r="Q188" s="64"/>
      <c r="R188" s="65"/>
      <c r="S188" s="66"/>
      <c r="T188" s="24"/>
      <c r="U188" s="28">
        <v>1</v>
      </c>
    </row>
    <row r="189" spans="1:21" x14ac:dyDescent="0.25">
      <c r="A189" s="56" t="s">
        <v>853</v>
      </c>
      <c r="B189" s="25" t="s">
        <v>906</v>
      </c>
      <c r="C189" s="32" t="s">
        <v>1578</v>
      </c>
      <c r="D189" s="32" t="s">
        <v>926</v>
      </c>
      <c r="E189" s="32" t="s">
        <v>927</v>
      </c>
      <c r="F189" s="32">
        <v>2015</v>
      </c>
      <c r="G189" s="32" t="s">
        <v>1606</v>
      </c>
      <c r="H189" s="32">
        <v>29</v>
      </c>
      <c r="I189" s="58" t="s">
        <v>928</v>
      </c>
      <c r="J189" s="59"/>
      <c r="K189" s="60">
        <v>1</v>
      </c>
      <c r="L189" s="60"/>
      <c r="M189" s="60"/>
      <c r="N189" s="61"/>
      <c r="O189" s="62"/>
      <c r="P189" s="63"/>
      <c r="Q189" s="64">
        <v>1</v>
      </c>
      <c r="R189" s="65"/>
      <c r="S189" s="66"/>
      <c r="T189" s="24" t="s">
        <v>929</v>
      </c>
      <c r="U189" s="28">
        <v>0</v>
      </c>
    </row>
    <row r="190" spans="1:21" x14ac:dyDescent="0.25">
      <c r="A190" s="56" t="s">
        <v>853</v>
      </c>
      <c r="B190" s="25" t="s">
        <v>906</v>
      </c>
      <c r="C190" s="32" t="s">
        <v>1578</v>
      </c>
      <c r="D190" s="32" t="s">
        <v>930</v>
      </c>
      <c r="E190" s="32" t="s">
        <v>931</v>
      </c>
      <c r="F190" s="32">
        <v>2012</v>
      </c>
      <c r="G190" s="32" t="s">
        <v>1607</v>
      </c>
      <c r="H190" s="32">
        <v>26</v>
      </c>
      <c r="I190" s="58" t="s">
        <v>932</v>
      </c>
      <c r="J190" s="59"/>
      <c r="K190" s="60"/>
      <c r="L190" s="60"/>
      <c r="M190" s="60">
        <v>1</v>
      </c>
      <c r="N190" s="61"/>
      <c r="O190" s="62"/>
      <c r="P190" s="63"/>
      <c r="Q190" s="64">
        <v>1</v>
      </c>
      <c r="R190" s="65">
        <v>1</v>
      </c>
      <c r="S190" s="66"/>
      <c r="T190" s="24" t="s">
        <v>933</v>
      </c>
      <c r="U190" s="28">
        <v>0</v>
      </c>
    </row>
    <row r="191" spans="1:21" x14ac:dyDescent="0.25">
      <c r="A191" s="56" t="s">
        <v>853</v>
      </c>
      <c r="B191" s="25" t="s">
        <v>906</v>
      </c>
      <c r="C191" s="32" t="s">
        <v>1579</v>
      </c>
      <c r="D191" s="32" t="s">
        <v>934</v>
      </c>
      <c r="E191" s="32" t="s">
        <v>935</v>
      </c>
      <c r="F191" s="32">
        <v>2012</v>
      </c>
      <c r="G191" s="32" t="s">
        <v>1608</v>
      </c>
      <c r="H191" s="32">
        <v>24</v>
      </c>
      <c r="I191" s="58" t="s">
        <v>936</v>
      </c>
      <c r="J191" s="59"/>
      <c r="K191" s="60"/>
      <c r="L191" s="60"/>
      <c r="M191" s="60"/>
      <c r="N191" s="61"/>
      <c r="O191" s="62"/>
      <c r="P191" s="63"/>
      <c r="Q191" s="64"/>
      <c r="R191" s="65"/>
      <c r="S191" s="66"/>
      <c r="T191" s="24"/>
      <c r="U191" s="28">
        <v>1</v>
      </c>
    </row>
    <row r="192" spans="1:21" x14ac:dyDescent="0.25">
      <c r="A192" s="56" t="s">
        <v>853</v>
      </c>
      <c r="B192" s="25" t="s">
        <v>906</v>
      </c>
      <c r="C192" s="32" t="s">
        <v>1578</v>
      </c>
      <c r="D192" s="32" t="s">
        <v>937</v>
      </c>
      <c r="E192" s="32" t="s">
        <v>938</v>
      </c>
      <c r="F192" s="32">
        <v>2014</v>
      </c>
      <c r="G192" s="32" t="s">
        <v>1605</v>
      </c>
      <c r="H192" s="32">
        <v>23</v>
      </c>
      <c r="I192" s="58" t="s">
        <v>939</v>
      </c>
      <c r="J192" s="59"/>
      <c r="K192" s="60"/>
      <c r="L192" s="60"/>
      <c r="M192" s="60"/>
      <c r="N192" s="61"/>
      <c r="O192" s="62"/>
      <c r="P192" s="63"/>
      <c r="Q192" s="64"/>
      <c r="R192" s="65"/>
      <c r="S192" s="66"/>
      <c r="T192" s="24"/>
      <c r="U192" s="28">
        <v>1</v>
      </c>
    </row>
    <row r="193" spans="1:21" x14ac:dyDescent="0.25">
      <c r="A193" s="56" t="s">
        <v>853</v>
      </c>
      <c r="B193" s="25" t="s">
        <v>906</v>
      </c>
      <c r="C193" s="32" t="s">
        <v>1578</v>
      </c>
      <c r="D193" s="32" t="s">
        <v>940</v>
      </c>
      <c r="E193" s="32" t="s">
        <v>941</v>
      </c>
      <c r="F193" s="32">
        <v>2012</v>
      </c>
      <c r="G193" s="32" t="s">
        <v>1609</v>
      </c>
      <c r="H193" s="32">
        <v>23</v>
      </c>
      <c r="I193" s="58" t="s">
        <v>942</v>
      </c>
      <c r="J193" s="59"/>
      <c r="K193" s="60"/>
      <c r="L193" s="60"/>
      <c r="M193" s="60">
        <v>1</v>
      </c>
      <c r="N193" s="61"/>
      <c r="O193" s="62"/>
      <c r="P193" s="63"/>
      <c r="Q193" s="64">
        <v>1</v>
      </c>
      <c r="R193" s="65"/>
      <c r="S193" s="66">
        <v>1</v>
      </c>
      <c r="T193" s="24" t="s">
        <v>943</v>
      </c>
      <c r="U193" s="28">
        <v>0</v>
      </c>
    </row>
    <row r="194" spans="1:21" x14ac:dyDescent="0.25">
      <c r="A194" s="56" t="s">
        <v>853</v>
      </c>
      <c r="B194" s="57" t="s">
        <v>906</v>
      </c>
      <c r="C194" s="32" t="s">
        <v>1579</v>
      </c>
      <c r="D194" s="32" t="s">
        <v>944</v>
      </c>
      <c r="E194" s="32" t="s">
        <v>945</v>
      </c>
      <c r="F194" s="32">
        <v>2013</v>
      </c>
      <c r="G194" s="32" t="s">
        <v>1608</v>
      </c>
      <c r="H194" s="32">
        <v>15</v>
      </c>
      <c r="I194" s="58" t="s">
        <v>946</v>
      </c>
      <c r="J194" s="59"/>
      <c r="K194" s="60"/>
      <c r="L194" s="60"/>
      <c r="M194" s="60"/>
      <c r="N194" s="61"/>
      <c r="O194" s="62"/>
      <c r="P194" s="63"/>
      <c r="Q194" s="64"/>
      <c r="R194" s="65"/>
      <c r="S194" s="66"/>
      <c r="T194" s="24"/>
      <c r="U194" s="28">
        <v>1</v>
      </c>
    </row>
    <row r="195" spans="1:21" x14ac:dyDescent="0.25">
      <c r="A195" s="56" t="s">
        <v>853</v>
      </c>
      <c r="B195" s="57" t="s">
        <v>906</v>
      </c>
      <c r="C195" s="32" t="s">
        <v>1546</v>
      </c>
      <c r="D195" s="32" t="s">
        <v>947</v>
      </c>
      <c r="E195" s="32" t="s">
        <v>948</v>
      </c>
      <c r="F195" s="32">
        <v>2013</v>
      </c>
      <c r="G195" s="32" t="s">
        <v>430</v>
      </c>
      <c r="H195" s="32">
        <v>14</v>
      </c>
      <c r="I195" s="58" t="s">
        <v>949</v>
      </c>
      <c r="J195" s="59">
        <v>1</v>
      </c>
      <c r="K195" s="60"/>
      <c r="L195" s="60"/>
      <c r="M195" s="60"/>
      <c r="N195" s="61"/>
      <c r="O195" s="62"/>
      <c r="P195" s="63">
        <v>1</v>
      </c>
      <c r="Q195" s="64"/>
      <c r="R195" s="65"/>
      <c r="S195" s="66">
        <v>1</v>
      </c>
      <c r="T195" s="24" t="s">
        <v>950</v>
      </c>
      <c r="U195" s="28">
        <v>0</v>
      </c>
    </row>
    <row r="196" spans="1:21" x14ac:dyDescent="0.25">
      <c r="A196" s="56" t="s">
        <v>853</v>
      </c>
      <c r="B196" s="57" t="s">
        <v>906</v>
      </c>
      <c r="C196" s="32" t="s">
        <v>1580</v>
      </c>
      <c r="D196" s="32" t="s">
        <v>951</v>
      </c>
      <c r="E196" s="32" t="s">
        <v>952</v>
      </c>
      <c r="F196" s="32">
        <v>2012</v>
      </c>
      <c r="G196" s="32" t="s">
        <v>1610</v>
      </c>
      <c r="H196" s="32">
        <v>13</v>
      </c>
      <c r="I196" s="58" t="s">
        <v>953</v>
      </c>
      <c r="J196" s="59"/>
      <c r="K196" s="60"/>
      <c r="L196" s="60"/>
      <c r="M196" s="60">
        <v>1</v>
      </c>
      <c r="N196" s="61"/>
      <c r="O196" s="62"/>
      <c r="P196" s="63"/>
      <c r="Q196" s="64">
        <v>1</v>
      </c>
      <c r="R196" s="65"/>
      <c r="S196" s="66">
        <v>1</v>
      </c>
      <c r="T196" s="24" t="s">
        <v>954</v>
      </c>
      <c r="U196" s="28">
        <v>0</v>
      </c>
    </row>
    <row r="197" spans="1:21" x14ac:dyDescent="0.25">
      <c r="A197" s="56" t="s">
        <v>853</v>
      </c>
      <c r="B197" s="57" t="s">
        <v>906</v>
      </c>
      <c r="C197" s="32" t="s">
        <v>1578</v>
      </c>
      <c r="D197" s="32" t="s">
        <v>955</v>
      </c>
      <c r="E197" s="32" t="s">
        <v>956</v>
      </c>
      <c r="F197" s="32">
        <v>2012</v>
      </c>
      <c r="G197" s="32" t="s">
        <v>1611</v>
      </c>
      <c r="H197" s="32">
        <v>13</v>
      </c>
      <c r="I197" s="58" t="s">
        <v>957</v>
      </c>
      <c r="J197" s="59">
        <v>1</v>
      </c>
      <c r="K197" s="60"/>
      <c r="L197" s="60"/>
      <c r="M197" s="60"/>
      <c r="N197" s="61"/>
      <c r="O197" s="62"/>
      <c r="P197" s="63">
        <v>1</v>
      </c>
      <c r="Q197" s="64"/>
      <c r="R197" s="65">
        <v>1</v>
      </c>
      <c r="S197" s="66">
        <v>1</v>
      </c>
      <c r="T197" s="24" t="s">
        <v>958</v>
      </c>
      <c r="U197" s="28">
        <v>0</v>
      </c>
    </row>
    <row r="198" spans="1:21" x14ac:dyDescent="0.25">
      <c r="A198" s="56" t="s">
        <v>853</v>
      </c>
      <c r="B198" s="57" t="s">
        <v>906</v>
      </c>
      <c r="C198" s="32" t="s">
        <v>1569</v>
      </c>
      <c r="D198" s="32" t="s">
        <v>959</v>
      </c>
      <c r="E198" s="32" t="s">
        <v>960</v>
      </c>
      <c r="F198" s="32">
        <v>2015</v>
      </c>
      <c r="G198" s="32" t="s">
        <v>669</v>
      </c>
      <c r="H198" s="32">
        <v>12</v>
      </c>
      <c r="I198" s="58" t="s">
        <v>961</v>
      </c>
      <c r="J198" s="59">
        <v>1</v>
      </c>
      <c r="K198" s="60"/>
      <c r="L198" s="60"/>
      <c r="M198" s="60"/>
      <c r="N198" s="61"/>
      <c r="O198" s="62"/>
      <c r="P198" s="63">
        <v>1</v>
      </c>
      <c r="Q198" s="64"/>
      <c r="R198" s="65">
        <v>1</v>
      </c>
      <c r="S198" s="66"/>
      <c r="T198" s="24" t="s">
        <v>962</v>
      </c>
      <c r="U198" s="28">
        <v>0</v>
      </c>
    </row>
    <row r="199" spans="1:21" x14ac:dyDescent="0.25">
      <c r="A199" s="56" t="s">
        <v>853</v>
      </c>
      <c r="B199" s="25" t="s">
        <v>963</v>
      </c>
      <c r="C199" s="32" t="s">
        <v>1581</v>
      </c>
      <c r="D199" s="32" t="s">
        <v>964</v>
      </c>
      <c r="E199" s="32" t="s">
        <v>965</v>
      </c>
      <c r="F199" s="32">
        <v>2012</v>
      </c>
      <c r="G199" s="32" t="s">
        <v>1612</v>
      </c>
      <c r="H199" s="32">
        <v>34</v>
      </c>
      <c r="I199" s="58"/>
      <c r="J199" s="59"/>
      <c r="K199" s="60"/>
      <c r="L199" s="60">
        <v>1</v>
      </c>
      <c r="M199" s="60"/>
      <c r="N199" s="61"/>
      <c r="O199" s="62"/>
      <c r="P199" s="63">
        <v>1</v>
      </c>
      <c r="Q199" s="64"/>
      <c r="R199" s="65">
        <v>1</v>
      </c>
      <c r="S199" s="66"/>
      <c r="T199" s="24" t="s">
        <v>966</v>
      </c>
      <c r="U199" s="28">
        <v>0</v>
      </c>
    </row>
    <row r="200" spans="1:21" x14ac:dyDescent="0.25">
      <c r="A200" s="56" t="s">
        <v>853</v>
      </c>
      <c r="B200" s="25" t="s">
        <v>963</v>
      </c>
      <c r="C200" s="32" t="s">
        <v>1582</v>
      </c>
      <c r="D200" s="32" t="s">
        <v>967</v>
      </c>
      <c r="E200" s="32" t="s">
        <v>968</v>
      </c>
      <c r="F200" s="32">
        <v>2013</v>
      </c>
      <c r="G200" s="32" t="s">
        <v>1613</v>
      </c>
      <c r="H200" s="32">
        <v>28</v>
      </c>
      <c r="I200" s="58" t="s">
        <v>969</v>
      </c>
      <c r="J200" s="59"/>
      <c r="K200" s="60"/>
      <c r="L200" s="60"/>
      <c r="M200" s="60"/>
      <c r="N200" s="61"/>
      <c r="O200" s="62"/>
      <c r="P200" s="63"/>
      <c r="Q200" s="64"/>
      <c r="R200" s="65"/>
      <c r="S200" s="66"/>
      <c r="T200" s="24" t="s">
        <v>970</v>
      </c>
      <c r="U200" s="28">
        <v>0</v>
      </c>
    </row>
    <row r="201" spans="1:21" x14ac:dyDescent="0.25">
      <c r="A201" s="56" t="s">
        <v>853</v>
      </c>
      <c r="B201" s="25" t="s">
        <v>963</v>
      </c>
      <c r="C201" s="32" t="s">
        <v>1582</v>
      </c>
      <c r="D201" s="32" t="s">
        <v>971</v>
      </c>
      <c r="E201" s="32" t="s">
        <v>972</v>
      </c>
      <c r="F201" s="32">
        <v>2014</v>
      </c>
      <c r="G201" s="32" t="s">
        <v>1614</v>
      </c>
      <c r="H201" s="32">
        <v>25</v>
      </c>
      <c r="I201" s="58" t="s">
        <v>973</v>
      </c>
      <c r="J201" s="59"/>
      <c r="K201" s="60"/>
      <c r="L201" s="60"/>
      <c r="M201" s="60"/>
      <c r="N201" s="61"/>
      <c r="O201" s="62"/>
      <c r="P201" s="63">
        <v>1</v>
      </c>
      <c r="Q201" s="64"/>
      <c r="R201" s="65"/>
      <c r="S201" s="66">
        <v>1</v>
      </c>
      <c r="T201" s="24"/>
      <c r="U201" s="28">
        <v>1</v>
      </c>
    </row>
    <row r="202" spans="1:21" x14ac:dyDescent="0.25">
      <c r="A202" s="56" t="s">
        <v>853</v>
      </c>
      <c r="B202" s="25" t="s">
        <v>963</v>
      </c>
      <c r="C202" s="32" t="s">
        <v>1583</v>
      </c>
      <c r="D202" s="32" t="s">
        <v>974</v>
      </c>
      <c r="E202" s="32" t="s">
        <v>975</v>
      </c>
      <c r="F202" s="32">
        <v>2015</v>
      </c>
      <c r="G202" s="32" t="s">
        <v>167</v>
      </c>
      <c r="H202" s="32">
        <v>25</v>
      </c>
      <c r="I202" s="58" t="s">
        <v>976</v>
      </c>
      <c r="J202" s="59"/>
      <c r="K202" s="60"/>
      <c r="L202" s="60"/>
      <c r="M202" s="60"/>
      <c r="N202" s="61"/>
      <c r="O202" s="62"/>
      <c r="P202" s="63"/>
      <c r="Q202" s="64"/>
      <c r="R202" s="65"/>
      <c r="S202" s="66"/>
      <c r="T202" s="24" t="s">
        <v>977</v>
      </c>
      <c r="U202" s="28">
        <v>0</v>
      </c>
    </row>
    <row r="203" spans="1:21" x14ac:dyDescent="0.25">
      <c r="A203" s="56" t="s">
        <v>853</v>
      </c>
      <c r="B203" s="25" t="s">
        <v>963</v>
      </c>
      <c r="C203" s="32" t="s">
        <v>1583</v>
      </c>
      <c r="D203" s="32" t="s">
        <v>978</v>
      </c>
      <c r="E203" s="32" t="s">
        <v>979</v>
      </c>
      <c r="F203" s="32">
        <v>2013</v>
      </c>
      <c r="G203" s="32" t="s">
        <v>1615</v>
      </c>
      <c r="H203" s="32">
        <v>25</v>
      </c>
      <c r="I203" s="58" t="s">
        <v>980</v>
      </c>
      <c r="J203" s="59"/>
      <c r="K203" s="60"/>
      <c r="L203" s="60"/>
      <c r="M203" s="60">
        <v>1</v>
      </c>
      <c r="N203" s="61"/>
      <c r="O203" s="62"/>
      <c r="P203" s="63"/>
      <c r="Q203" s="64">
        <v>1</v>
      </c>
      <c r="R203" s="65"/>
      <c r="S203" s="66">
        <v>1</v>
      </c>
      <c r="T203" s="24" t="s">
        <v>981</v>
      </c>
      <c r="U203" s="28">
        <v>0</v>
      </c>
    </row>
    <row r="204" spans="1:21" x14ac:dyDescent="0.25">
      <c r="A204" s="56" t="s">
        <v>853</v>
      </c>
      <c r="B204" s="25" t="s">
        <v>963</v>
      </c>
      <c r="C204" s="32" t="s">
        <v>1583</v>
      </c>
      <c r="D204" s="32" t="s">
        <v>982</v>
      </c>
      <c r="E204" s="32" t="s">
        <v>983</v>
      </c>
      <c r="F204" s="32">
        <v>2012</v>
      </c>
      <c r="G204" s="32" t="s">
        <v>1616</v>
      </c>
      <c r="H204" s="32">
        <v>19</v>
      </c>
      <c r="I204" s="58" t="s">
        <v>984</v>
      </c>
      <c r="J204" s="59"/>
      <c r="K204" s="60"/>
      <c r="L204" s="60">
        <v>1</v>
      </c>
      <c r="M204" s="60"/>
      <c r="N204" s="61"/>
      <c r="O204" s="62"/>
      <c r="P204" s="63">
        <v>1</v>
      </c>
      <c r="Q204" s="64"/>
      <c r="R204" s="65"/>
      <c r="S204" s="66">
        <v>1</v>
      </c>
      <c r="T204" s="24" t="s">
        <v>985</v>
      </c>
      <c r="U204" s="28">
        <v>0</v>
      </c>
    </row>
    <row r="205" spans="1:21" x14ac:dyDescent="0.25">
      <c r="A205" s="56" t="s">
        <v>853</v>
      </c>
      <c r="B205" s="25" t="s">
        <v>963</v>
      </c>
      <c r="C205" s="32" t="s">
        <v>1582</v>
      </c>
      <c r="D205" s="32" t="s">
        <v>986</v>
      </c>
      <c r="E205" s="32" t="s">
        <v>987</v>
      </c>
      <c r="F205" s="32">
        <v>2013</v>
      </c>
      <c r="G205" s="32" t="s">
        <v>1614</v>
      </c>
      <c r="H205" s="32">
        <v>17</v>
      </c>
      <c r="I205" s="58" t="s">
        <v>988</v>
      </c>
      <c r="J205" s="59"/>
      <c r="K205" s="60"/>
      <c r="L205" s="60"/>
      <c r="M205" s="60"/>
      <c r="N205" s="61">
        <v>1</v>
      </c>
      <c r="O205" s="62">
        <v>1</v>
      </c>
      <c r="P205" s="63"/>
      <c r="Q205" s="64"/>
      <c r="R205" s="65"/>
      <c r="S205" s="66"/>
      <c r="T205" s="24" t="s">
        <v>989</v>
      </c>
      <c r="U205" s="28">
        <v>0</v>
      </c>
    </row>
    <row r="206" spans="1:21" x14ac:dyDescent="0.25">
      <c r="A206" s="56" t="s">
        <v>853</v>
      </c>
      <c r="B206" s="25" t="s">
        <v>963</v>
      </c>
      <c r="C206" s="32" t="s">
        <v>1583</v>
      </c>
      <c r="D206" s="32" t="s">
        <v>990</v>
      </c>
      <c r="E206" s="32" t="s">
        <v>991</v>
      </c>
      <c r="F206" s="32">
        <v>2013</v>
      </c>
      <c r="G206" s="32" t="s">
        <v>1617</v>
      </c>
      <c r="H206" s="32">
        <v>17</v>
      </c>
      <c r="I206" s="58" t="s">
        <v>992</v>
      </c>
      <c r="J206" s="59"/>
      <c r="K206" s="60"/>
      <c r="L206" s="60">
        <v>1</v>
      </c>
      <c r="M206" s="60"/>
      <c r="N206" s="61"/>
      <c r="O206" s="62"/>
      <c r="P206" s="63"/>
      <c r="Q206" s="64">
        <v>1</v>
      </c>
      <c r="R206" s="65"/>
      <c r="S206" s="66">
        <v>1</v>
      </c>
      <c r="T206" s="24" t="s">
        <v>993</v>
      </c>
      <c r="U206" s="28">
        <v>0</v>
      </c>
    </row>
    <row r="207" spans="1:21" x14ac:dyDescent="0.25">
      <c r="A207" s="56" t="s">
        <v>853</v>
      </c>
      <c r="B207" s="25" t="s">
        <v>963</v>
      </c>
      <c r="C207" s="32" t="s">
        <v>1582</v>
      </c>
      <c r="D207" s="32" t="s">
        <v>994</v>
      </c>
      <c r="E207" s="32" t="s">
        <v>995</v>
      </c>
      <c r="F207" s="32">
        <v>2014</v>
      </c>
      <c r="G207" s="32" t="s">
        <v>1614</v>
      </c>
      <c r="H207" s="32">
        <v>16</v>
      </c>
      <c r="I207" s="58"/>
      <c r="J207" s="59"/>
      <c r="K207" s="60"/>
      <c r="L207" s="60">
        <v>1</v>
      </c>
      <c r="M207" s="60"/>
      <c r="N207" s="61"/>
      <c r="O207" s="62"/>
      <c r="P207" s="63"/>
      <c r="Q207" s="64">
        <v>1</v>
      </c>
      <c r="R207" s="65"/>
      <c r="S207" s="66">
        <v>1</v>
      </c>
      <c r="T207" s="24" t="s">
        <v>996</v>
      </c>
      <c r="U207" s="28">
        <v>0</v>
      </c>
    </row>
    <row r="208" spans="1:21" x14ac:dyDescent="0.25">
      <c r="A208" s="56" t="s">
        <v>853</v>
      </c>
      <c r="B208" s="25" t="s">
        <v>963</v>
      </c>
      <c r="C208" s="32" t="s">
        <v>1583</v>
      </c>
      <c r="D208" s="32" t="s">
        <v>997</v>
      </c>
      <c r="E208" s="32" t="s">
        <v>998</v>
      </c>
      <c r="F208" s="32">
        <v>2012</v>
      </c>
      <c r="G208" s="32" t="s">
        <v>1615</v>
      </c>
      <c r="H208" s="32">
        <v>16</v>
      </c>
      <c r="I208" s="58" t="s">
        <v>999</v>
      </c>
      <c r="J208" s="59"/>
      <c r="K208" s="60"/>
      <c r="L208" s="60">
        <v>1</v>
      </c>
      <c r="M208" s="60"/>
      <c r="N208" s="61"/>
      <c r="O208" s="62"/>
      <c r="P208" s="63">
        <v>1</v>
      </c>
      <c r="Q208" s="64"/>
      <c r="R208" s="65">
        <v>1</v>
      </c>
      <c r="S208" s="66"/>
      <c r="T208" s="24" t="s">
        <v>1000</v>
      </c>
      <c r="U208" s="28">
        <v>0</v>
      </c>
    </row>
    <row r="209" spans="1:21" x14ac:dyDescent="0.25">
      <c r="A209" s="56" t="s">
        <v>853</v>
      </c>
      <c r="B209" s="25" t="s">
        <v>963</v>
      </c>
      <c r="C209" s="32" t="s">
        <v>1583</v>
      </c>
      <c r="D209" s="32" t="s">
        <v>1001</v>
      </c>
      <c r="E209" s="32" t="s">
        <v>1002</v>
      </c>
      <c r="F209" s="32">
        <v>2012</v>
      </c>
      <c r="G209" s="32" t="s">
        <v>1618</v>
      </c>
      <c r="H209" s="32">
        <v>16</v>
      </c>
      <c r="I209" s="58" t="s">
        <v>1003</v>
      </c>
      <c r="J209" s="59"/>
      <c r="K209" s="60"/>
      <c r="L209" s="60">
        <v>1</v>
      </c>
      <c r="M209" s="60"/>
      <c r="N209" s="61"/>
      <c r="O209" s="62"/>
      <c r="P209" s="63">
        <v>1</v>
      </c>
      <c r="Q209" s="64"/>
      <c r="R209" s="65"/>
      <c r="S209" s="66">
        <v>1</v>
      </c>
      <c r="T209" s="24" t="s">
        <v>993</v>
      </c>
      <c r="U209" s="28">
        <v>0</v>
      </c>
    </row>
    <row r="210" spans="1:21" x14ac:dyDescent="0.25">
      <c r="A210" s="56" t="s">
        <v>853</v>
      </c>
      <c r="B210" s="25" t="s">
        <v>963</v>
      </c>
      <c r="C210" s="32" t="s">
        <v>1581</v>
      </c>
      <c r="D210" s="32" t="s">
        <v>1004</v>
      </c>
      <c r="E210" s="32" t="s">
        <v>1005</v>
      </c>
      <c r="F210" s="32">
        <v>2012</v>
      </c>
      <c r="G210" s="32" t="s">
        <v>1619</v>
      </c>
      <c r="H210" s="32">
        <v>14</v>
      </c>
      <c r="I210" s="58" t="s">
        <v>1006</v>
      </c>
      <c r="J210" s="59"/>
      <c r="K210" s="60"/>
      <c r="L210" s="60"/>
      <c r="M210" s="60"/>
      <c r="N210" s="61"/>
      <c r="O210" s="62"/>
      <c r="P210" s="63">
        <v>1</v>
      </c>
      <c r="Q210" s="64"/>
      <c r="R210" s="65"/>
      <c r="S210" s="66">
        <v>1</v>
      </c>
      <c r="T210" s="24" t="s">
        <v>1007</v>
      </c>
      <c r="U210" s="28">
        <v>0</v>
      </c>
    </row>
    <row r="211" spans="1:21" x14ac:dyDescent="0.25">
      <c r="A211" s="56" t="s">
        <v>853</v>
      </c>
      <c r="B211" s="25" t="s">
        <v>963</v>
      </c>
      <c r="C211" s="32" t="s">
        <v>1584</v>
      </c>
      <c r="D211" s="32" t="s">
        <v>1008</v>
      </c>
      <c r="E211" s="32" t="s">
        <v>1009</v>
      </c>
      <c r="F211" s="32">
        <v>2013</v>
      </c>
      <c r="G211" s="32" t="s">
        <v>1620</v>
      </c>
      <c r="H211" s="32">
        <v>13</v>
      </c>
      <c r="I211" s="58" t="s">
        <v>1010</v>
      </c>
      <c r="J211" s="59">
        <v>1</v>
      </c>
      <c r="K211" s="60"/>
      <c r="L211" s="60"/>
      <c r="M211" s="60"/>
      <c r="N211" s="61"/>
      <c r="O211" s="62"/>
      <c r="P211" s="63">
        <v>1</v>
      </c>
      <c r="Q211" s="64"/>
      <c r="R211" s="65">
        <v>1</v>
      </c>
      <c r="S211" s="66"/>
      <c r="T211" s="24"/>
      <c r="U211" s="28">
        <v>0</v>
      </c>
    </row>
    <row r="212" spans="1:21" x14ac:dyDescent="0.25">
      <c r="A212" s="56" t="s">
        <v>853</v>
      </c>
      <c r="B212" s="25" t="s">
        <v>963</v>
      </c>
      <c r="C212" s="32" t="s">
        <v>1583</v>
      </c>
      <c r="D212" s="32" t="s">
        <v>1011</v>
      </c>
      <c r="E212" s="32" t="s">
        <v>1012</v>
      </c>
      <c r="F212" s="32">
        <v>2014</v>
      </c>
      <c r="G212" s="32" t="s">
        <v>1621</v>
      </c>
      <c r="H212" s="32">
        <v>13</v>
      </c>
      <c r="I212" s="58" t="s">
        <v>1013</v>
      </c>
      <c r="J212" s="59"/>
      <c r="K212" s="60"/>
      <c r="L212" s="60"/>
      <c r="M212" s="60"/>
      <c r="N212" s="61"/>
      <c r="O212" s="62"/>
      <c r="P212" s="63">
        <v>1</v>
      </c>
      <c r="Q212" s="64"/>
      <c r="R212" s="65"/>
      <c r="S212" s="66">
        <v>1</v>
      </c>
      <c r="T212" s="24"/>
      <c r="U212" s="28">
        <v>1</v>
      </c>
    </row>
    <row r="213" spans="1:21" x14ac:dyDescent="0.25">
      <c r="A213" s="56" t="s">
        <v>853</v>
      </c>
      <c r="B213" s="25" t="s">
        <v>963</v>
      </c>
      <c r="C213" s="32" t="s">
        <v>1583</v>
      </c>
      <c r="D213" s="32" t="s">
        <v>1014</v>
      </c>
      <c r="E213" s="32" t="s">
        <v>1015</v>
      </c>
      <c r="F213" s="32">
        <v>2013</v>
      </c>
      <c r="G213" s="32" t="s">
        <v>171</v>
      </c>
      <c r="H213" s="32">
        <v>13</v>
      </c>
      <c r="I213" s="58" t="s">
        <v>1016</v>
      </c>
      <c r="J213" s="59"/>
      <c r="K213" s="60"/>
      <c r="L213" s="60"/>
      <c r="M213" s="60"/>
      <c r="N213" s="61">
        <v>1</v>
      </c>
      <c r="O213" s="62"/>
      <c r="P213" s="63">
        <v>1</v>
      </c>
      <c r="Q213" s="64"/>
      <c r="R213" s="65"/>
      <c r="S213" s="66">
        <v>1</v>
      </c>
      <c r="T213" s="24" t="s">
        <v>1017</v>
      </c>
      <c r="U213" s="28">
        <v>0</v>
      </c>
    </row>
    <row r="214" spans="1:21" x14ac:dyDescent="0.25">
      <c r="A214" s="56" t="s">
        <v>853</v>
      </c>
      <c r="B214" s="25" t="s">
        <v>963</v>
      </c>
      <c r="C214" s="32" t="s">
        <v>1581</v>
      </c>
      <c r="D214" s="32" t="s">
        <v>1018</v>
      </c>
      <c r="E214" s="32" t="s">
        <v>1019</v>
      </c>
      <c r="F214" s="32">
        <v>2013</v>
      </c>
      <c r="G214" s="32" t="s">
        <v>1622</v>
      </c>
      <c r="H214" s="32">
        <v>13</v>
      </c>
      <c r="I214" s="58" t="s">
        <v>1020</v>
      </c>
      <c r="J214" s="59"/>
      <c r="K214" s="60"/>
      <c r="L214" s="60"/>
      <c r="M214" s="60"/>
      <c r="N214" s="61"/>
      <c r="O214" s="62"/>
      <c r="P214" s="63"/>
      <c r="Q214" s="64">
        <v>1</v>
      </c>
      <c r="R214" s="65"/>
      <c r="S214" s="66"/>
      <c r="T214" s="24"/>
      <c r="U214" s="28">
        <v>1</v>
      </c>
    </row>
    <row r="215" spans="1:21" x14ac:dyDescent="0.25">
      <c r="A215" s="56" t="s">
        <v>853</v>
      </c>
      <c r="B215" s="25" t="s">
        <v>963</v>
      </c>
      <c r="C215" s="32" t="s">
        <v>1581</v>
      </c>
      <c r="D215" s="32" t="s">
        <v>1021</v>
      </c>
      <c r="E215" s="32" t="s">
        <v>1022</v>
      </c>
      <c r="F215" s="32">
        <v>2012</v>
      </c>
      <c r="G215" s="32" t="s">
        <v>1612</v>
      </c>
      <c r="H215" s="32">
        <v>13</v>
      </c>
      <c r="I215" s="58" t="s">
        <v>1023</v>
      </c>
      <c r="J215" s="59">
        <v>1</v>
      </c>
      <c r="K215" s="60"/>
      <c r="L215" s="60"/>
      <c r="M215" s="60"/>
      <c r="N215" s="61"/>
      <c r="O215" s="62"/>
      <c r="P215" s="63">
        <v>1</v>
      </c>
      <c r="Q215" s="64"/>
      <c r="R215" s="65">
        <v>1</v>
      </c>
      <c r="S215" s="66">
        <v>1</v>
      </c>
      <c r="T215" s="24" t="s">
        <v>1024</v>
      </c>
      <c r="U215" s="28">
        <v>0</v>
      </c>
    </row>
    <row r="216" spans="1:21" x14ac:dyDescent="0.25">
      <c r="A216" s="56" t="s">
        <v>853</v>
      </c>
      <c r="B216" s="25" t="s">
        <v>963</v>
      </c>
      <c r="C216" s="32" t="s">
        <v>1582</v>
      </c>
      <c r="D216" s="32" t="s">
        <v>1025</v>
      </c>
      <c r="E216" s="32" t="s">
        <v>1026</v>
      </c>
      <c r="F216" s="32">
        <v>2015</v>
      </c>
      <c r="G216" s="32" t="s">
        <v>1614</v>
      </c>
      <c r="H216" s="32">
        <v>12</v>
      </c>
      <c r="I216" s="58" t="s">
        <v>1027</v>
      </c>
      <c r="J216" s="59"/>
      <c r="K216" s="60"/>
      <c r="L216" s="60">
        <v>1</v>
      </c>
      <c r="M216" s="60"/>
      <c r="N216" s="61"/>
      <c r="O216" s="62"/>
      <c r="P216" s="63">
        <v>1</v>
      </c>
      <c r="Q216" s="64"/>
      <c r="R216" s="65">
        <v>1</v>
      </c>
      <c r="S216" s="66">
        <v>1</v>
      </c>
      <c r="T216" s="24" t="s">
        <v>1028</v>
      </c>
      <c r="U216" s="28">
        <v>0</v>
      </c>
    </row>
    <row r="217" spans="1:21" x14ac:dyDescent="0.25">
      <c r="A217" s="56" t="s">
        <v>853</v>
      </c>
      <c r="B217" s="57" t="s">
        <v>963</v>
      </c>
      <c r="C217" s="32" t="s">
        <v>1582</v>
      </c>
      <c r="D217" s="32" t="s">
        <v>1029</v>
      </c>
      <c r="E217" s="32" t="s">
        <v>1030</v>
      </c>
      <c r="F217" s="32">
        <v>2014</v>
      </c>
      <c r="G217" s="32" t="s">
        <v>1614</v>
      </c>
      <c r="H217" s="32">
        <v>10</v>
      </c>
      <c r="I217" s="58" t="s">
        <v>1031</v>
      </c>
      <c r="J217" s="59"/>
      <c r="K217" s="60"/>
      <c r="L217" s="60"/>
      <c r="M217" s="60"/>
      <c r="N217" s="61"/>
      <c r="O217" s="62"/>
      <c r="P217" s="63">
        <v>1</v>
      </c>
      <c r="Q217" s="64"/>
      <c r="R217" s="65"/>
      <c r="S217" s="66">
        <v>1</v>
      </c>
      <c r="T217" s="24"/>
      <c r="U217" s="28">
        <v>1</v>
      </c>
    </row>
    <row r="218" spans="1:21" x14ac:dyDescent="0.25">
      <c r="A218" s="56" t="s">
        <v>853</v>
      </c>
      <c r="B218" s="57" t="s">
        <v>963</v>
      </c>
      <c r="C218" s="32" t="s">
        <v>1583</v>
      </c>
      <c r="D218" s="32" t="s">
        <v>1032</v>
      </c>
      <c r="E218" s="32" t="s">
        <v>1033</v>
      </c>
      <c r="F218" s="32">
        <v>2015</v>
      </c>
      <c r="G218" s="32" t="s">
        <v>1617</v>
      </c>
      <c r="H218" s="32">
        <v>10</v>
      </c>
      <c r="I218" s="58" t="s">
        <v>1034</v>
      </c>
      <c r="J218" s="59"/>
      <c r="K218" s="60">
        <v>1</v>
      </c>
      <c r="L218" s="60"/>
      <c r="M218" s="60"/>
      <c r="N218" s="61"/>
      <c r="O218" s="62"/>
      <c r="P218" s="63">
        <v>1</v>
      </c>
      <c r="Q218" s="64"/>
      <c r="R218" s="65"/>
      <c r="S218" s="66"/>
      <c r="T218" s="24" t="s">
        <v>1035</v>
      </c>
      <c r="U218" s="28">
        <v>0</v>
      </c>
    </row>
    <row r="219" spans="1:21" x14ac:dyDescent="0.25">
      <c r="A219" s="56" t="s">
        <v>853</v>
      </c>
      <c r="B219" s="57" t="s">
        <v>963</v>
      </c>
      <c r="C219" s="32" t="s">
        <v>1583</v>
      </c>
      <c r="D219" s="32" t="s">
        <v>1036</v>
      </c>
      <c r="E219" s="32" t="s">
        <v>1037</v>
      </c>
      <c r="F219" s="32">
        <v>2014</v>
      </c>
      <c r="G219" s="32" t="s">
        <v>1623</v>
      </c>
      <c r="H219" s="32">
        <v>9</v>
      </c>
      <c r="I219" s="58"/>
      <c r="J219" s="59"/>
      <c r="K219" s="60"/>
      <c r="L219" s="60">
        <v>1</v>
      </c>
      <c r="M219" s="60"/>
      <c r="N219" s="61"/>
      <c r="O219" s="62"/>
      <c r="P219" s="63"/>
      <c r="Q219" s="64">
        <v>1</v>
      </c>
      <c r="R219" s="65"/>
      <c r="S219" s="66">
        <v>1</v>
      </c>
      <c r="T219" s="24" t="s">
        <v>1038</v>
      </c>
      <c r="U219" s="28">
        <v>0</v>
      </c>
    </row>
    <row r="220" spans="1:21" x14ac:dyDescent="0.25">
      <c r="A220" s="56" t="s">
        <v>853</v>
      </c>
      <c r="B220" s="57" t="s">
        <v>963</v>
      </c>
      <c r="C220" s="32" t="s">
        <v>1581</v>
      </c>
      <c r="D220" s="32" t="s">
        <v>1039</v>
      </c>
      <c r="E220" s="32" t="s">
        <v>1040</v>
      </c>
      <c r="F220" s="32">
        <v>2012</v>
      </c>
      <c r="G220" s="32" t="s">
        <v>1624</v>
      </c>
      <c r="H220" s="32">
        <v>9</v>
      </c>
      <c r="I220" s="58" t="s">
        <v>1041</v>
      </c>
      <c r="J220" s="59"/>
      <c r="K220" s="60">
        <v>1</v>
      </c>
      <c r="L220" s="60"/>
      <c r="M220" s="60"/>
      <c r="N220" s="61"/>
      <c r="O220" s="62"/>
      <c r="P220" s="63">
        <v>1</v>
      </c>
      <c r="Q220" s="64"/>
      <c r="R220" s="65"/>
      <c r="S220" s="66">
        <v>1</v>
      </c>
      <c r="T220" s="24" t="s">
        <v>1042</v>
      </c>
      <c r="U220" s="28">
        <v>0</v>
      </c>
    </row>
    <row r="221" spans="1:21" x14ac:dyDescent="0.25">
      <c r="A221" s="56" t="s">
        <v>1043</v>
      </c>
      <c r="B221" s="57" t="s">
        <v>1044</v>
      </c>
      <c r="C221" s="32" t="s">
        <v>1585</v>
      </c>
      <c r="D221" s="32" t="s">
        <v>1045</v>
      </c>
      <c r="E221" s="32" t="s">
        <v>1046</v>
      </c>
      <c r="F221" s="32">
        <v>2015</v>
      </c>
      <c r="G221" s="32" t="s">
        <v>1625</v>
      </c>
      <c r="H221" s="32">
        <v>50</v>
      </c>
      <c r="I221" s="58" t="s">
        <v>1047</v>
      </c>
      <c r="J221" s="59" t="s">
        <v>657</v>
      </c>
      <c r="K221" s="60"/>
      <c r="L221" s="60"/>
      <c r="M221" s="60">
        <v>1</v>
      </c>
      <c r="N221" s="61"/>
      <c r="O221" s="62"/>
      <c r="P221" s="63">
        <v>1</v>
      </c>
      <c r="Q221" s="64"/>
      <c r="R221" s="65"/>
      <c r="S221" s="66">
        <v>1</v>
      </c>
      <c r="T221" s="24" t="s">
        <v>1048</v>
      </c>
      <c r="U221" s="28">
        <v>0</v>
      </c>
    </row>
    <row r="222" spans="1:21" x14ac:dyDescent="0.25">
      <c r="A222" s="56" t="s">
        <v>1043</v>
      </c>
      <c r="B222" s="57" t="s">
        <v>1044</v>
      </c>
      <c r="C222" s="32" t="s">
        <v>1586</v>
      </c>
      <c r="D222" s="32" t="s">
        <v>1049</v>
      </c>
      <c r="E222" s="32" t="s">
        <v>1050</v>
      </c>
      <c r="F222" s="32">
        <v>2013</v>
      </c>
      <c r="G222" s="32" t="s">
        <v>1626</v>
      </c>
      <c r="H222" s="32">
        <v>36</v>
      </c>
      <c r="I222" s="58" t="s">
        <v>1051</v>
      </c>
      <c r="J222" s="59" t="s">
        <v>657</v>
      </c>
      <c r="K222" s="60">
        <v>1</v>
      </c>
      <c r="L222" s="60"/>
      <c r="M222" s="60"/>
      <c r="N222" s="61"/>
      <c r="O222" s="62"/>
      <c r="P222" s="63">
        <v>1</v>
      </c>
      <c r="Q222" s="64"/>
      <c r="R222" s="65"/>
      <c r="S222" s="66">
        <v>1</v>
      </c>
      <c r="T222" s="24" t="s">
        <v>1052</v>
      </c>
      <c r="U222" s="28">
        <v>0</v>
      </c>
    </row>
    <row r="223" spans="1:21" x14ac:dyDescent="0.25">
      <c r="A223" s="56" t="s">
        <v>1043</v>
      </c>
      <c r="B223" s="57" t="s">
        <v>1044</v>
      </c>
      <c r="C223" s="32" t="s">
        <v>1587</v>
      </c>
      <c r="D223" s="32" t="s">
        <v>1053</v>
      </c>
      <c r="E223" s="32" t="s">
        <v>1054</v>
      </c>
      <c r="F223" s="32">
        <v>2012</v>
      </c>
      <c r="G223" s="32" t="s">
        <v>1627</v>
      </c>
      <c r="H223" s="32">
        <v>29</v>
      </c>
      <c r="I223" s="58" t="s">
        <v>1055</v>
      </c>
      <c r="J223" s="59" t="s">
        <v>657</v>
      </c>
      <c r="K223" s="60"/>
      <c r="L223" s="60">
        <v>1</v>
      </c>
      <c r="M223" s="60" t="s">
        <v>657</v>
      </c>
      <c r="N223" s="61"/>
      <c r="O223" s="62"/>
      <c r="P223" s="63">
        <v>1</v>
      </c>
      <c r="Q223" s="64"/>
      <c r="R223" s="65"/>
      <c r="S223" s="66">
        <v>1</v>
      </c>
      <c r="T223" s="24" t="s">
        <v>1056</v>
      </c>
      <c r="U223" s="28">
        <v>0</v>
      </c>
    </row>
    <row r="224" spans="1:21" x14ac:dyDescent="0.25">
      <c r="A224" s="56" t="s">
        <v>1043</v>
      </c>
      <c r="B224" s="57" t="s">
        <v>1044</v>
      </c>
      <c r="C224" s="32" t="s">
        <v>1588</v>
      </c>
      <c r="D224" s="32" t="s">
        <v>1057</v>
      </c>
      <c r="E224" s="32" t="s">
        <v>1058</v>
      </c>
      <c r="F224" s="32">
        <v>2014</v>
      </c>
      <c r="G224" s="32" t="s">
        <v>1628</v>
      </c>
      <c r="H224" s="32">
        <v>28</v>
      </c>
      <c r="I224" s="58" t="s">
        <v>1059</v>
      </c>
      <c r="J224" s="59" t="s">
        <v>657</v>
      </c>
      <c r="K224" s="60">
        <v>1</v>
      </c>
      <c r="L224" s="60">
        <v>1</v>
      </c>
      <c r="M224" s="60"/>
      <c r="N224" s="61"/>
      <c r="O224" s="62"/>
      <c r="P224" s="63">
        <v>1</v>
      </c>
      <c r="Q224" s="64"/>
      <c r="R224" s="65"/>
      <c r="S224" s="66">
        <v>1</v>
      </c>
      <c r="T224" s="24" t="s">
        <v>1060</v>
      </c>
      <c r="U224" s="28">
        <v>0</v>
      </c>
    </row>
    <row r="225" spans="1:21" x14ac:dyDescent="0.25">
      <c r="A225" s="56" t="s">
        <v>1043</v>
      </c>
      <c r="B225" s="57" t="s">
        <v>1044</v>
      </c>
      <c r="C225" s="32" t="s">
        <v>1588</v>
      </c>
      <c r="D225" s="32" t="s">
        <v>1061</v>
      </c>
      <c r="E225" s="32" t="s">
        <v>1062</v>
      </c>
      <c r="F225" s="32">
        <v>2014</v>
      </c>
      <c r="G225" s="32" t="s">
        <v>1628</v>
      </c>
      <c r="H225" s="32">
        <v>27</v>
      </c>
      <c r="I225" s="58" t="s">
        <v>1063</v>
      </c>
      <c r="J225" s="59" t="s">
        <v>657</v>
      </c>
      <c r="K225" s="60"/>
      <c r="L225" s="60"/>
      <c r="M225" s="60">
        <v>1</v>
      </c>
      <c r="N225" s="61"/>
      <c r="O225" s="62"/>
      <c r="P225" s="63">
        <v>1</v>
      </c>
      <c r="Q225" s="64"/>
      <c r="R225" s="65"/>
      <c r="S225" s="66">
        <v>1</v>
      </c>
      <c r="T225" s="24" t="s">
        <v>1064</v>
      </c>
      <c r="U225" s="28">
        <v>0</v>
      </c>
    </row>
    <row r="226" spans="1:21" x14ac:dyDescent="0.25">
      <c r="A226" s="56" t="s">
        <v>1043</v>
      </c>
      <c r="B226" s="57" t="s">
        <v>1044</v>
      </c>
      <c r="C226" s="32" t="s">
        <v>1586</v>
      </c>
      <c r="D226" s="32" t="s">
        <v>1065</v>
      </c>
      <c r="E226" s="32" t="s">
        <v>1066</v>
      </c>
      <c r="F226" s="32">
        <v>2013</v>
      </c>
      <c r="G226" s="32" t="s">
        <v>1626</v>
      </c>
      <c r="H226" s="32">
        <v>27</v>
      </c>
      <c r="I226" s="58" t="s">
        <v>1067</v>
      </c>
      <c r="J226" s="59" t="s">
        <v>657</v>
      </c>
      <c r="K226" s="60">
        <v>1</v>
      </c>
      <c r="L226" s="60"/>
      <c r="M226" s="60" t="s">
        <v>657</v>
      </c>
      <c r="N226" s="61"/>
      <c r="O226" s="62"/>
      <c r="P226" s="63">
        <v>1</v>
      </c>
      <c r="Q226" s="64"/>
      <c r="R226" s="65"/>
      <c r="S226" s="66">
        <v>1</v>
      </c>
      <c r="T226" s="24" t="s">
        <v>1068</v>
      </c>
      <c r="U226" s="28">
        <v>0</v>
      </c>
    </row>
    <row r="227" spans="1:21" x14ac:dyDescent="0.25">
      <c r="A227" s="56" t="s">
        <v>1043</v>
      </c>
      <c r="B227" s="57" t="s">
        <v>1044</v>
      </c>
      <c r="C227" s="32" t="s">
        <v>1586</v>
      </c>
      <c r="D227" s="32" t="s">
        <v>1069</v>
      </c>
      <c r="E227" s="32" t="s">
        <v>1070</v>
      </c>
      <c r="F227" s="32">
        <v>2014</v>
      </c>
      <c r="G227" s="32" t="s">
        <v>1626</v>
      </c>
      <c r="H227" s="32">
        <v>25</v>
      </c>
      <c r="I227" s="58" t="s">
        <v>1071</v>
      </c>
      <c r="J227" s="59">
        <v>1</v>
      </c>
      <c r="K227" s="60"/>
      <c r="L227" s="60"/>
      <c r="M227" s="60"/>
      <c r="N227" s="61"/>
      <c r="O227" s="62"/>
      <c r="P227" s="63">
        <v>1</v>
      </c>
      <c r="Q227" s="64"/>
      <c r="R227" s="65"/>
      <c r="S227" s="66">
        <v>1</v>
      </c>
      <c r="T227" s="24" t="s">
        <v>1072</v>
      </c>
      <c r="U227" s="28">
        <v>0</v>
      </c>
    </row>
    <row r="228" spans="1:21" x14ac:dyDescent="0.25">
      <c r="A228" s="56" t="s">
        <v>1043</v>
      </c>
      <c r="B228" s="57" t="s">
        <v>1044</v>
      </c>
      <c r="C228" s="32" t="s">
        <v>1587</v>
      </c>
      <c r="D228" s="32" t="s">
        <v>1073</v>
      </c>
      <c r="E228" s="32" t="s">
        <v>1074</v>
      </c>
      <c r="F228" s="32">
        <v>2012</v>
      </c>
      <c r="G228" s="32" t="s">
        <v>1627</v>
      </c>
      <c r="H228" s="32">
        <v>23</v>
      </c>
      <c r="I228" s="58" t="s">
        <v>1075</v>
      </c>
      <c r="J228" s="59" t="s">
        <v>657</v>
      </c>
      <c r="K228" s="60">
        <v>1</v>
      </c>
      <c r="L228" s="60"/>
      <c r="M228" s="60"/>
      <c r="N228" s="61"/>
      <c r="O228" s="62"/>
      <c r="P228" s="63">
        <v>1</v>
      </c>
      <c r="Q228" s="64"/>
      <c r="R228" s="65">
        <v>1</v>
      </c>
      <c r="S228" s="66"/>
      <c r="T228" s="24" t="s">
        <v>1076</v>
      </c>
      <c r="U228" s="28">
        <v>0</v>
      </c>
    </row>
    <row r="229" spans="1:21" x14ac:dyDescent="0.25">
      <c r="A229" s="56" t="s">
        <v>1043</v>
      </c>
      <c r="B229" s="57" t="s">
        <v>1044</v>
      </c>
      <c r="C229" s="32" t="s">
        <v>1589</v>
      </c>
      <c r="D229" s="32" t="s">
        <v>1077</v>
      </c>
      <c r="E229" s="32" t="s">
        <v>1078</v>
      </c>
      <c r="F229" s="32">
        <v>2014</v>
      </c>
      <c r="G229" s="32" t="s">
        <v>1629</v>
      </c>
      <c r="H229" s="32">
        <v>21</v>
      </c>
      <c r="I229" s="58" t="s">
        <v>1079</v>
      </c>
      <c r="J229" s="59" t="s">
        <v>657</v>
      </c>
      <c r="K229" s="60">
        <v>1</v>
      </c>
      <c r="L229" s="60"/>
      <c r="M229" s="60"/>
      <c r="N229" s="61"/>
      <c r="O229" s="62"/>
      <c r="P229" s="63">
        <v>1</v>
      </c>
      <c r="Q229" s="64"/>
      <c r="R229" s="65"/>
      <c r="S229" s="66">
        <v>1</v>
      </c>
      <c r="T229" s="24" t="s">
        <v>1080</v>
      </c>
      <c r="U229" s="28">
        <v>0</v>
      </c>
    </row>
    <row r="230" spans="1:21" x14ac:dyDescent="0.25">
      <c r="A230" s="56" t="s">
        <v>1043</v>
      </c>
      <c r="B230" s="57" t="s">
        <v>1044</v>
      </c>
      <c r="C230" s="32" t="s">
        <v>1588</v>
      </c>
      <c r="D230" s="32" t="s">
        <v>1081</v>
      </c>
      <c r="E230" s="32" t="s">
        <v>1082</v>
      </c>
      <c r="F230" s="32">
        <v>2013</v>
      </c>
      <c r="G230" s="32" t="s">
        <v>1628</v>
      </c>
      <c r="H230" s="32">
        <v>21</v>
      </c>
      <c r="I230" s="58" t="s">
        <v>1083</v>
      </c>
      <c r="J230" s="59" t="s">
        <v>657</v>
      </c>
      <c r="K230" s="60"/>
      <c r="L230" s="60"/>
      <c r="M230" s="60">
        <v>1</v>
      </c>
      <c r="N230" s="61"/>
      <c r="O230" s="62"/>
      <c r="P230" s="63"/>
      <c r="Q230" s="64">
        <v>1</v>
      </c>
      <c r="R230" s="65"/>
      <c r="S230" s="66">
        <v>1</v>
      </c>
      <c r="T230" s="24" t="s">
        <v>1084</v>
      </c>
      <c r="U230" s="28">
        <v>0</v>
      </c>
    </row>
    <row r="231" spans="1:21" x14ac:dyDescent="0.25">
      <c r="A231" s="56" t="s">
        <v>1043</v>
      </c>
      <c r="B231" s="57" t="s">
        <v>1044</v>
      </c>
      <c r="C231" s="32" t="s">
        <v>1590</v>
      </c>
      <c r="D231" s="32" t="s">
        <v>1085</v>
      </c>
      <c r="E231" s="32" t="s">
        <v>1086</v>
      </c>
      <c r="F231" s="32">
        <v>2012</v>
      </c>
      <c r="G231" s="32" t="s">
        <v>1630</v>
      </c>
      <c r="H231" s="32">
        <v>21</v>
      </c>
      <c r="I231" s="58" t="s">
        <v>1087</v>
      </c>
      <c r="J231" s="59">
        <v>0</v>
      </c>
      <c r="K231" s="60">
        <v>0</v>
      </c>
      <c r="L231" s="60">
        <v>0</v>
      </c>
      <c r="M231" s="60">
        <v>0</v>
      </c>
      <c r="N231" s="61">
        <v>0</v>
      </c>
      <c r="O231" s="62"/>
      <c r="P231" s="63">
        <v>1</v>
      </c>
      <c r="Q231" s="64"/>
      <c r="R231" s="65"/>
      <c r="S231" s="66">
        <v>1</v>
      </c>
      <c r="T231" s="24" t="s">
        <v>1170</v>
      </c>
      <c r="U231" s="28">
        <v>1</v>
      </c>
    </row>
    <row r="232" spans="1:21" x14ac:dyDescent="0.25">
      <c r="A232" s="56" t="s">
        <v>1043</v>
      </c>
      <c r="B232" s="57" t="s">
        <v>1044</v>
      </c>
      <c r="C232" s="32" t="s">
        <v>1589</v>
      </c>
      <c r="D232" s="32" t="s">
        <v>1088</v>
      </c>
      <c r="E232" s="32" t="s">
        <v>1089</v>
      </c>
      <c r="F232" s="32">
        <v>2014</v>
      </c>
      <c r="G232" s="32" t="s">
        <v>1631</v>
      </c>
      <c r="H232" s="32">
        <v>20</v>
      </c>
      <c r="I232" s="58" t="s">
        <v>1090</v>
      </c>
      <c r="J232" s="59" t="s">
        <v>657</v>
      </c>
      <c r="K232" s="60" t="s">
        <v>657</v>
      </c>
      <c r="L232" s="60" t="s">
        <v>657</v>
      </c>
      <c r="M232" s="60">
        <v>1</v>
      </c>
      <c r="N232" s="61"/>
      <c r="O232" s="62"/>
      <c r="P232" s="63">
        <v>1</v>
      </c>
      <c r="Q232" s="64"/>
      <c r="R232" s="65"/>
      <c r="S232" s="66">
        <v>1</v>
      </c>
      <c r="T232" s="24" t="s">
        <v>1091</v>
      </c>
      <c r="U232" s="28">
        <v>0</v>
      </c>
    </row>
    <row r="233" spans="1:21" x14ac:dyDescent="0.25">
      <c r="A233" s="56" t="s">
        <v>1043</v>
      </c>
      <c r="B233" s="57" t="s">
        <v>1044</v>
      </c>
      <c r="C233" s="32" t="s">
        <v>1586</v>
      </c>
      <c r="D233" s="32" t="s">
        <v>1092</v>
      </c>
      <c r="E233" s="32" t="s">
        <v>1093</v>
      </c>
      <c r="F233" s="32">
        <v>2014</v>
      </c>
      <c r="G233" s="32" t="s">
        <v>1626</v>
      </c>
      <c r="H233" s="32">
        <v>19</v>
      </c>
      <c r="I233" s="58" t="s">
        <v>1094</v>
      </c>
      <c r="J233" s="59" t="s">
        <v>657</v>
      </c>
      <c r="K233" s="60"/>
      <c r="L233" s="60"/>
      <c r="M233" s="60">
        <v>1</v>
      </c>
      <c r="N233" s="61"/>
      <c r="O233" s="62"/>
      <c r="P233" s="63">
        <v>1</v>
      </c>
      <c r="Q233" s="64"/>
      <c r="R233" s="65"/>
      <c r="S233" s="66">
        <v>1</v>
      </c>
      <c r="T233" s="24" t="s">
        <v>1095</v>
      </c>
      <c r="U233" s="28">
        <v>0</v>
      </c>
    </row>
    <row r="234" spans="1:21" x14ac:dyDescent="0.25">
      <c r="A234" s="56" t="s">
        <v>1043</v>
      </c>
      <c r="B234" s="57" t="s">
        <v>1044</v>
      </c>
      <c r="C234" s="32" t="s">
        <v>1585</v>
      </c>
      <c r="D234" s="32" t="s">
        <v>659</v>
      </c>
      <c r="E234" s="32" t="s">
        <v>1096</v>
      </c>
      <c r="F234" s="32">
        <v>2012</v>
      </c>
      <c r="G234" s="32" t="s">
        <v>1632</v>
      </c>
      <c r="H234" s="32">
        <v>18</v>
      </c>
      <c r="I234" s="58" t="s">
        <v>1097</v>
      </c>
      <c r="J234" s="59" t="s">
        <v>657</v>
      </c>
      <c r="K234" s="60"/>
      <c r="L234" s="60">
        <v>1</v>
      </c>
      <c r="M234" s="60" t="s">
        <v>657</v>
      </c>
      <c r="N234" s="61"/>
      <c r="O234" s="62">
        <v>1</v>
      </c>
      <c r="P234" s="63"/>
      <c r="Q234" s="64"/>
      <c r="R234" s="65"/>
      <c r="S234" s="66">
        <v>1</v>
      </c>
      <c r="T234" s="24" t="s">
        <v>1171</v>
      </c>
      <c r="U234" s="28">
        <v>0</v>
      </c>
    </row>
    <row r="235" spans="1:21" x14ac:dyDescent="0.25">
      <c r="A235" s="56" t="s">
        <v>1043</v>
      </c>
      <c r="B235" s="57" t="s">
        <v>1044</v>
      </c>
      <c r="C235" s="32" t="s">
        <v>1591</v>
      </c>
      <c r="D235" s="32" t="s">
        <v>1098</v>
      </c>
      <c r="E235" s="32" t="s">
        <v>1099</v>
      </c>
      <c r="F235" s="32">
        <v>2014</v>
      </c>
      <c r="G235" s="32" t="s">
        <v>1633</v>
      </c>
      <c r="H235" s="32">
        <v>17</v>
      </c>
      <c r="I235" s="58" t="s">
        <v>1100</v>
      </c>
      <c r="J235" s="59" t="s">
        <v>1101</v>
      </c>
      <c r="K235" s="60">
        <v>1</v>
      </c>
      <c r="L235" s="60"/>
      <c r="M235" s="60"/>
      <c r="N235" s="61"/>
      <c r="O235" s="62"/>
      <c r="P235" s="63">
        <v>1</v>
      </c>
      <c r="Q235" s="64"/>
      <c r="R235" s="65"/>
      <c r="S235" s="66">
        <v>1</v>
      </c>
      <c r="T235" s="24" t="s">
        <v>1102</v>
      </c>
      <c r="U235" s="28">
        <v>0</v>
      </c>
    </row>
    <row r="236" spans="1:21" x14ac:dyDescent="0.25">
      <c r="A236" s="56" t="s">
        <v>1043</v>
      </c>
      <c r="B236" s="57" t="s">
        <v>1044</v>
      </c>
      <c r="C236" s="32" t="s">
        <v>1588</v>
      </c>
      <c r="D236" s="32" t="s">
        <v>1103</v>
      </c>
      <c r="E236" s="32" t="s">
        <v>1104</v>
      </c>
      <c r="F236" s="32">
        <v>2014</v>
      </c>
      <c r="G236" s="32" t="s">
        <v>1628</v>
      </c>
      <c r="H236" s="32">
        <v>16</v>
      </c>
      <c r="I236" s="58" t="s">
        <v>1105</v>
      </c>
      <c r="J236" s="59" t="s">
        <v>657</v>
      </c>
      <c r="K236" s="60"/>
      <c r="L236" s="60">
        <v>1</v>
      </c>
      <c r="M236" s="60"/>
      <c r="N236" s="61"/>
      <c r="O236" s="62"/>
      <c r="P236" s="63"/>
      <c r="Q236" s="64">
        <v>1</v>
      </c>
      <c r="R236" s="65"/>
      <c r="S236" s="66">
        <v>1</v>
      </c>
      <c r="T236" s="24" t="s">
        <v>1106</v>
      </c>
      <c r="U236" s="28">
        <v>0</v>
      </c>
    </row>
    <row r="237" spans="1:21" x14ac:dyDescent="0.25">
      <c r="A237" s="56" t="s">
        <v>1043</v>
      </c>
      <c r="B237" s="57" t="s">
        <v>1044</v>
      </c>
      <c r="C237" s="32" t="s">
        <v>1592</v>
      </c>
      <c r="D237" s="32" t="s">
        <v>1107</v>
      </c>
      <c r="E237" s="32" t="s">
        <v>1108</v>
      </c>
      <c r="F237" s="32">
        <v>2013</v>
      </c>
      <c r="G237" s="32" t="s">
        <v>1634</v>
      </c>
      <c r="H237" s="32">
        <v>16</v>
      </c>
      <c r="I237" s="58" t="s">
        <v>1109</v>
      </c>
      <c r="J237" s="59">
        <v>1</v>
      </c>
      <c r="K237" s="60"/>
      <c r="L237" s="60"/>
      <c r="M237" s="60"/>
      <c r="N237" s="61"/>
      <c r="O237" s="62"/>
      <c r="P237" s="63">
        <v>1</v>
      </c>
      <c r="Q237" s="64"/>
      <c r="R237" s="65">
        <v>1</v>
      </c>
      <c r="S237" s="66"/>
      <c r="T237" s="24" t="s">
        <v>1110</v>
      </c>
      <c r="U237" s="28">
        <v>0</v>
      </c>
    </row>
    <row r="238" spans="1:21" x14ac:dyDescent="0.25">
      <c r="A238" s="56" t="s">
        <v>1043</v>
      </c>
      <c r="B238" s="57" t="s">
        <v>1044</v>
      </c>
      <c r="C238" s="32" t="s">
        <v>1586</v>
      </c>
      <c r="D238" s="32" t="s">
        <v>1111</v>
      </c>
      <c r="E238" s="32" t="s">
        <v>1112</v>
      </c>
      <c r="F238" s="32">
        <v>2015</v>
      </c>
      <c r="G238" s="32" t="s">
        <v>1626</v>
      </c>
      <c r="H238" s="32">
        <v>15</v>
      </c>
      <c r="I238" s="58" t="s">
        <v>1113</v>
      </c>
      <c r="J238" s="59" t="s">
        <v>657</v>
      </c>
      <c r="K238" s="60"/>
      <c r="L238" s="60">
        <v>1</v>
      </c>
      <c r="M238" s="60"/>
      <c r="N238" s="61"/>
      <c r="O238" s="62"/>
      <c r="P238" s="63">
        <v>1</v>
      </c>
      <c r="Q238" s="64"/>
      <c r="R238" s="65"/>
      <c r="S238" s="66">
        <v>1</v>
      </c>
      <c r="T238" s="24" t="s">
        <v>1114</v>
      </c>
      <c r="U238" s="28">
        <v>0</v>
      </c>
    </row>
    <row r="239" spans="1:21" x14ac:dyDescent="0.25">
      <c r="A239" s="56" t="s">
        <v>1043</v>
      </c>
      <c r="B239" s="57" t="s">
        <v>1115</v>
      </c>
      <c r="C239" s="32" t="s">
        <v>1593</v>
      </c>
      <c r="D239" s="32" t="s">
        <v>1116</v>
      </c>
      <c r="E239" s="32" t="s">
        <v>1117</v>
      </c>
      <c r="F239" s="32">
        <v>2013</v>
      </c>
      <c r="G239" s="32" t="s">
        <v>1635</v>
      </c>
      <c r="H239" s="32">
        <v>50</v>
      </c>
      <c r="I239" s="58" t="s">
        <v>1118</v>
      </c>
      <c r="J239" s="59" t="s">
        <v>657</v>
      </c>
      <c r="K239" s="60"/>
      <c r="L239" s="60"/>
      <c r="M239" s="60">
        <v>1</v>
      </c>
      <c r="N239" s="61"/>
      <c r="O239" s="62"/>
      <c r="P239" s="63">
        <v>1</v>
      </c>
      <c r="Q239" s="64"/>
      <c r="R239" s="65"/>
      <c r="S239" s="66">
        <v>1</v>
      </c>
      <c r="T239" s="24" t="s">
        <v>1119</v>
      </c>
      <c r="U239" s="28">
        <v>0</v>
      </c>
    </row>
    <row r="240" spans="1:21" x14ac:dyDescent="0.25">
      <c r="A240" s="56" t="s">
        <v>1043</v>
      </c>
      <c r="B240" s="57" t="s">
        <v>1115</v>
      </c>
      <c r="C240" s="32" t="s">
        <v>1594</v>
      </c>
      <c r="D240" s="32" t="s">
        <v>1120</v>
      </c>
      <c r="E240" s="32" t="s">
        <v>1121</v>
      </c>
      <c r="F240" s="32">
        <v>2014</v>
      </c>
      <c r="G240" s="32" t="s">
        <v>1636</v>
      </c>
      <c r="H240" s="32">
        <v>32</v>
      </c>
      <c r="I240" s="58" t="s">
        <v>1122</v>
      </c>
      <c r="J240" s="59" t="s">
        <v>657</v>
      </c>
      <c r="K240" s="60"/>
      <c r="L240" s="60">
        <v>1</v>
      </c>
      <c r="M240" s="60"/>
      <c r="N240" s="61"/>
      <c r="O240" s="62"/>
      <c r="P240" s="63">
        <v>1</v>
      </c>
      <c r="Q240" s="64"/>
      <c r="R240" s="65"/>
      <c r="S240" s="66">
        <v>1</v>
      </c>
      <c r="T240" s="24" t="s">
        <v>1123</v>
      </c>
      <c r="U240" s="28">
        <v>0</v>
      </c>
    </row>
    <row r="241" spans="1:21" x14ac:dyDescent="0.25">
      <c r="A241" s="56" t="s">
        <v>1043</v>
      </c>
      <c r="B241" s="57" t="s">
        <v>1115</v>
      </c>
      <c r="C241" s="32" t="s">
        <v>1595</v>
      </c>
      <c r="D241" s="32" t="s">
        <v>1124</v>
      </c>
      <c r="E241" s="32" t="s">
        <v>1125</v>
      </c>
      <c r="F241" s="32">
        <v>2013</v>
      </c>
      <c r="G241" s="32" t="s">
        <v>1637</v>
      </c>
      <c r="H241" s="32">
        <v>32</v>
      </c>
      <c r="I241" s="58" t="s">
        <v>1126</v>
      </c>
      <c r="J241" s="59" t="s">
        <v>657</v>
      </c>
      <c r="K241" s="60">
        <v>1</v>
      </c>
      <c r="L241" s="60"/>
      <c r="M241" s="60"/>
      <c r="N241" s="61"/>
      <c r="O241" s="62"/>
      <c r="P241" s="63">
        <v>1</v>
      </c>
      <c r="Q241" s="64"/>
      <c r="R241" s="65"/>
      <c r="S241" s="66">
        <v>1</v>
      </c>
      <c r="T241" s="24" t="s">
        <v>1127</v>
      </c>
      <c r="U241" s="28">
        <v>0</v>
      </c>
    </row>
    <row r="242" spans="1:21" x14ac:dyDescent="0.25">
      <c r="A242" s="56" t="s">
        <v>1043</v>
      </c>
      <c r="B242" s="57" t="s">
        <v>1115</v>
      </c>
      <c r="C242" s="32" t="s">
        <v>1593</v>
      </c>
      <c r="D242" s="32" t="s">
        <v>1128</v>
      </c>
      <c r="E242" s="32" t="s">
        <v>1129</v>
      </c>
      <c r="F242" s="32">
        <v>2012</v>
      </c>
      <c r="G242" s="32" t="s">
        <v>1635</v>
      </c>
      <c r="H242" s="32">
        <v>32</v>
      </c>
      <c r="I242" s="58" t="s">
        <v>1130</v>
      </c>
      <c r="J242" s="59" t="s">
        <v>657</v>
      </c>
      <c r="K242" s="60"/>
      <c r="L242" s="60"/>
      <c r="M242" s="60">
        <v>1</v>
      </c>
      <c r="N242" s="61"/>
      <c r="O242" s="62">
        <v>1</v>
      </c>
      <c r="P242" s="63"/>
      <c r="Q242" s="64"/>
      <c r="R242" s="65"/>
      <c r="S242" s="66">
        <v>1</v>
      </c>
      <c r="T242" s="24" t="s">
        <v>1131</v>
      </c>
      <c r="U242" s="28">
        <v>0</v>
      </c>
    </row>
    <row r="243" spans="1:21" x14ac:dyDescent="0.25">
      <c r="A243" s="56" t="s">
        <v>1043</v>
      </c>
      <c r="B243" s="57" t="s">
        <v>1115</v>
      </c>
      <c r="C243" s="32" t="s">
        <v>1594</v>
      </c>
      <c r="D243" s="32" t="s">
        <v>1132</v>
      </c>
      <c r="E243" s="32" t="s">
        <v>1133</v>
      </c>
      <c r="F243" s="32">
        <v>2012</v>
      </c>
      <c r="G243" s="32" t="s">
        <v>1636</v>
      </c>
      <c r="H243" s="32">
        <v>28</v>
      </c>
      <c r="I243" s="58" t="s">
        <v>1134</v>
      </c>
      <c r="J243" s="59" t="s">
        <v>657</v>
      </c>
      <c r="K243" s="60">
        <v>1</v>
      </c>
      <c r="L243" s="60">
        <v>1</v>
      </c>
      <c r="M243" s="60"/>
      <c r="N243" s="61"/>
      <c r="O243" s="62"/>
      <c r="P243" s="63">
        <v>1</v>
      </c>
      <c r="Q243" s="64"/>
      <c r="R243" s="65"/>
      <c r="S243" s="66">
        <v>1</v>
      </c>
      <c r="T243" s="24" t="s">
        <v>1135</v>
      </c>
      <c r="U243" s="28">
        <v>0</v>
      </c>
    </row>
    <row r="244" spans="1:21" x14ac:dyDescent="0.25">
      <c r="A244" s="56" t="s">
        <v>1043</v>
      </c>
      <c r="B244" s="57" t="s">
        <v>1115</v>
      </c>
      <c r="C244" s="32" t="s">
        <v>1595</v>
      </c>
      <c r="D244" s="32" t="s">
        <v>1136</v>
      </c>
      <c r="E244" s="32" t="s">
        <v>1137</v>
      </c>
      <c r="F244" s="32">
        <v>2014</v>
      </c>
      <c r="G244" s="32" t="s">
        <v>1637</v>
      </c>
      <c r="H244" s="32">
        <v>24</v>
      </c>
      <c r="I244" s="58" t="s">
        <v>1138</v>
      </c>
      <c r="J244" s="59">
        <v>1</v>
      </c>
      <c r="K244" s="60"/>
      <c r="L244" s="60"/>
      <c r="M244" s="60"/>
      <c r="N244" s="61"/>
      <c r="O244" s="62"/>
      <c r="P244" s="63"/>
      <c r="Q244" s="64">
        <v>1</v>
      </c>
      <c r="R244" s="65"/>
      <c r="S244" s="66">
        <v>1</v>
      </c>
      <c r="T244" s="24" t="s">
        <v>1139</v>
      </c>
      <c r="U244" s="28">
        <v>0</v>
      </c>
    </row>
    <row r="245" spans="1:21" x14ac:dyDescent="0.25">
      <c r="A245" s="56" t="s">
        <v>1043</v>
      </c>
      <c r="B245" s="57" t="s">
        <v>1115</v>
      </c>
      <c r="C245" s="32" t="s">
        <v>1596</v>
      </c>
      <c r="D245" s="32" t="s">
        <v>1140</v>
      </c>
      <c r="E245" s="32" t="s">
        <v>1141</v>
      </c>
      <c r="F245" s="32">
        <v>2012</v>
      </c>
      <c r="G245" s="32" t="s">
        <v>1638</v>
      </c>
      <c r="H245" s="32">
        <v>24</v>
      </c>
      <c r="I245" s="58" t="s">
        <v>1142</v>
      </c>
      <c r="J245" s="59" t="s">
        <v>657</v>
      </c>
      <c r="K245" s="60">
        <v>1</v>
      </c>
      <c r="L245" s="60">
        <v>1</v>
      </c>
      <c r="M245" s="60"/>
      <c r="N245" s="61"/>
      <c r="O245" s="62"/>
      <c r="P245" s="63">
        <v>1</v>
      </c>
      <c r="Q245" s="64"/>
      <c r="R245" s="65"/>
      <c r="S245" s="66">
        <v>1</v>
      </c>
      <c r="T245" s="24" t="s">
        <v>1143</v>
      </c>
      <c r="U245" s="28">
        <v>0</v>
      </c>
    </row>
    <row r="246" spans="1:21" x14ac:dyDescent="0.25">
      <c r="A246" s="56" t="s">
        <v>1043</v>
      </c>
      <c r="B246" s="57" t="s">
        <v>1115</v>
      </c>
      <c r="C246" s="32" t="s">
        <v>1586</v>
      </c>
      <c r="D246" s="32" t="s">
        <v>1144</v>
      </c>
      <c r="E246" s="32" t="s">
        <v>1145</v>
      </c>
      <c r="F246" s="32">
        <v>2013</v>
      </c>
      <c r="G246" s="32" t="s">
        <v>1626</v>
      </c>
      <c r="H246" s="32">
        <v>13</v>
      </c>
      <c r="I246" s="58" t="s">
        <v>1146</v>
      </c>
      <c r="J246" s="59">
        <v>1</v>
      </c>
      <c r="K246" s="60"/>
      <c r="L246" s="60"/>
      <c r="M246" s="60"/>
      <c r="N246" s="61"/>
      <c r="O246" s="62"/>
      <c r="P246" s="63">
        <v>1</v>
      </c>
      <c r="Q246" s="64"/>
      <c r="R246" s="65"/>
      <c r="S246" s="66">
        <v>1</v>
      </c>
      <c r="T246" s="24" t="s">
        <v>1147</v>
      </c>
      <c r="U246" s="28">
        <v>0</v>
      </c>
    </row>
    <row r="247" spans="1:21" x14ac:dyDescent="0.25">
      <c r="A247" s="56" t="s">
        <v>1043</v>
      </c>
      <c r="B247" s="57" t="s">
        <v>1115</v>
      </c>
      <c r="C247" s="32" t="s">
        <v>1596</v>
      </c>
      <c r="D247" s="32" t="s">
        <v>1148</v>
      </c>
      <c r="E247" s="32" t="s">
        <v>1149</v>
      </c>
      <c r="F247" s="32">
        <v>2014</v>
      </c>
      <c r="G247" s="32" t="s">
        <v>1638</v>
      </c>
      <c r="H247" s="32">
        <v>13</v>
      </c>
      <c r="I247" s="58" t="s">
        <v>1150</v>
      </c>
      <c r="J247" s="59" t="s">
        <v>657</v>
      </c>
      <c r="K247" s="60">
        <v>1</v>
      </c>
      <c r="L247" s="60">
        <v>1</v>
      </c>
      <c r="M247" s="60"/>
      <c r="N247" s="61"/>
      <c r="O247" s="62"/>
      <c r="P247" s="63">
        <v>1</v>
      </c>
      <c r="Q247" s="64"/>
      <c r="R247" s="65"/>
      <c r="S247" s="66">
        <v>1</v>
      </c>
      <c r="T247" s="24" t="s">
        <v>1151</v>
      </c>
      <c r="U247" s="28">
        <v>0</v>
      </c>
    </row>
    <row r="248" spans="1:21" x14ac:dyDescent="0.25">
      <c r="A248" s="56" t="s">
        <v>1043</v>
      </c>
      <c r="B248" s="57" t="s">
        <v>1115</v>
      </c>
      <c r="C248" s="32" t="s">
        <v>1597</v>
      </c>
      <c r="D248" s="32" t="s">
        <v>1152</v>
      </c>
      <c r="E248" s="32" t="s">
        <v>1153</v>
      </c>
      <c r="F248" s="32">
        <v>2013</v>
      </c>
      <c r="G248" s="32" t="s">
        <v>1639</v>
      </c>
      <c r="H248" s="32">
        <v>12</v>
      </c>
      <c r="I248" s="58"/>
      <c r="J248" s="59"/>
      <c r="K248" s="60">
        <v>1</v>
      </c>
      <c r="L248" s="60"/>
      <c r="M248" s="60"/>
      <c r="N248" s="61"/>
      <c r="O248" s="62"/>
      <c r="P248" s="63">
        <v>1</v>
      </c>
      <c r="Q248" s="64"/>
      <c r="R248" s="65"/>
      <c r="S248" s="66">
        <v>1</v>
      </c>
      <c r="T248" s="24" t="s">
        <v>1154</v>
      </c>
      <c r="U248" s="28">
        <v>0</v>
      </c>
    </row>
    <row r="249" spans="1:21" x14ac:dyDescent="0.25">
      <c r="A249" s="56" t="s">
        <v>1043</v>
      </c>
      <c r="B249" s="57" t="s">
        <v>1115</v>
      </c>
      <c r="C249" s="32" t="s">
        <v>1596</v>
      </c>
      <c r="D249" s="32" t="s">
        <v>1155</v>
      </c>
      <c r="E249" s="32" t="s">
        <v>1156</v>
      </c>
      <c r="F249" s="32">
        <v>2013</v>
      </c>
      <c r="G249" s="32" t="s">
        <v>1640</v>
      </c>
      <c r="H249" s="32">
        <v>12</v>
      </c>
      <c r="I249" s="58" t="s">
        <v>1157</v>
      </c>
      <c r="J249" s="59" t="s">
        <v>657</v>
      </c>
      <c r="K249" s="60">
        <v>1</v>
      </c>
      <c r="L249" s="60">
        <v>1</v>
      </c>
      <c r="M249" s="60"/>
      <c r="N249" s="61"/>
      <c r="O249" s="62"/>
      <c r="P249" s="63">
        <v>1</v>
      </c>
      <c r="Q249" s="64"/>
      <c r="R249" s="65"/>
      <c r="S249" s="66">
        <v>1</v>
      </c>
      <c r="T249" s="24" t="s">
        <v>1172</v>
      </c>
      <c r="U249" s="28">
        <v>0</v>
      </c>
    </row>
    <row r="250" spans="1:21" x14ac:dyDescent="0.25">
      <c r="A250" s="56" t="s">
        <v>1043</v>
      </c>
      <c r="B250" s="57" t="s">
        <v>1115</v>
      </c>
      <c r="C250" s="32" t="s">
        <v>1586</v>
      </c>
      <c r="D250" s="32" t="s">
        <v>1158</v>
      </c>
      <c r="E250" s="32" t="s">
        <v>1159</v>
      </c>
      <c r="F250" s="32">
        <v>2014</v>
      </c>
      <c r="G250" s="32" t="s">
        <v>1626</v>
      </c>
      <c r="H250" s="32">
        <v>11</v>
      </c>
      <c r="I250" s="58" t="s">
        <v>1160</v>
      </c>
      <c r="J250" s="59">
        <v>1</v>
      </c>
      <c r="K250" s="60"/>
      <c r="L250" s="60"/>
      <c r="M250" s="60"/>
      <c r="N250" s="61"/>
      <c r="O250" s="62"/>
      <c r="P250" s="63">
        <v>1</v>
      </c>
      <c r="Q250" s="64"/>
      <c r="R250" s="65"/>
      <c r="S250" s="66">
        <v>1</v>
      </c>
      <c r="T250" s="24" t="s">
        <v>1161</v>
      </c>
      <c r="U250" s="28">
        <v>0</v>
      </c>
    </row>
    <row r="251" spans="1:21" x14ac:dyDescent="0.25">
      <c r="A251" s="56" t="s">
        <v>1043</v>
      </c>
      <c r="B251" s="57" t="s">
        <v>1044</v>
      </c>
      <c r="C251" s="32" t="s">
        <v>1589</v>
      </c>
      <c r="D251" s="32" t="s">
        <v>1162</v>
      </c>
      <c r="E251" s="32" t="s">
        <v>1163</v>
      </c>
      <c r="F251" s="32">
        <v>2012</v>
      </c>
      <c r="G251" s="32" t="s">
        <v>1629</v>
      </c>
      <c r="H251" s="32">
        <v>14</v>
      </c>
      <c r="I251" s="58" t="s">
        <v>1164</v>
      </c>
      <c r="J251" s="59">
        <v>0</v>
      </c>
      <c r="K251" s="60">
        <v>0</v>
      </c>
      <c r="L251" s="60">
        <v>0</v>
      </c>
      <c r="M251" s="60">
        <v>0</v>
      </c>
      <c r="N251" s="61">
        <v>0</v>
      </c>
      <c r="O251" s="62"/>
      <c r="P251" s="63">
        <v>1</v>
      </c>
      <c r="Q251" s="64"/>
      <c r="R251" s="65"/>
      <c r="S251" s="66">
        <v>1</v>
      </c>
      <c r="T251" s="24" t="s">
        <v>1165</v>
      </c>
      <c r="U251" s="28">
        <v>1</v>
      </c>
    </row>
    <row r="252" spans="1:21" x14ac:dyDescent="0.25">
      <c r="A252" s="56" t="s">
        <v>1043</v>
      </c>
      <c r="B252" s="57" t="s">
        <v>1115</v>
      </c>
      <c r="C252" s="32" t="s">
        <v>1595</v>
      </c>
      <c r="D252" s="32" t="s">
        <v>1166</v>
      </c>
      <c r="E252" s="32" t="s">
        <v>1167</v>
      </c>
      <c r="F252" s="32">
        <v>2015</v>
      </c>
      <c r="G252" s="32" t="s">
        <v>1637</v>
      </c>
      <c r="H252" s="32">
        <v>11</v>
      </c>
      <c r="I252" s="58" t="s">
        <v>1168</v>
      </c>
      <c r="J252" s="59">
        <v>1</v>
      </c>
      <c r="K252" s="60"/>
      <c r="L252" s="60"/>
      <c r="M252" s="60"/>
      <c r="N252" s="61"/>
      <c r="O252" s="62"/>
      <c r="P252" s="63">
        <v>1</v>
      </c>
      <c r="Q252" s="64"/>
      <c r="R252" s="65"/>
      <c r="S252" s="66">
        <v>1</v>
      </c>
      <c r="T252" s="24" t="s">
        <v>1169</v>
      </c>
      <c r="U252" s="28">
        <v>0</v>
      </c>
    </row>
    <row r="253" spans="1:21" x14ac:dyDescent="0.25">
      <c r="A253" s="56" t="s">
        <v>1173</v>
      </c>
      <c r="B253" s="37" t="s">
        <v>1174</v>
      </c>
      <c r="C253" s="68" t="s">
        <v>1175</v>
      </c>
      <c r="D253" s="68" t="s">
        <v>1176</v>
      </c>
      <c r="E253" s="68" t="s">
        <v>1177</v>
      </c>
      <c r="F253" s="68">
        <v>2012</v>
      </c>
      <c r="G253" s="68" t="s">
        <v>1178</v>
      </c>
      <c r="H253" s="68">
        <v>157</v>
      </c>
      <c r="I253" s="69" t="s">
        <v>1179</v>
      </c>
      <c r="J253" s="59" t="s">
        <v>657</v>
      </c>
      <c r="K253" s="60">
        <v>1</v>
      </c>
      <c r="L253" s="60"/>
      <c r="M253" s="60"/>
      <c r="N253" s="61"/>
      <c r="O253" s="62"/>
      <c r="P253" s="63"/>
      <c r="Q253" s="64">
        <v>1</v>
      </c>
      <c r="R253" s="65"/>
      <c r="S253" s="66">
        <v>1</v>
      </c>
      <c r="T253" s="24" t="s">
        <v>1180</v>
      </c>
      <c r="U253" s="28">
        <v>0</v>
      </c>
    </row>
    <row r="254" spans="1:21" x14ac:dyDescent="0.25">
      <c r="A254" s="56" t="s">
        <v>1173</v>
      </c>
      <c r="B254" s="37" t="s">
        <v>1174</v>
      </c>
      <c r="C254" s="68" t="s">
        <v>1174</v>
      </c>
      <c r="D254" s="68" t="s">
        <v>1181</v>
      </c>
      <c r="E254" s="68" t="s">
        <v>1182</v>
      </c>
      <c r="F254" s="68">
        <v>2012</v>
      </c>
      <c r="G254" s="68" t="s">
        <v>1183</v>
      </c>
      <c r="H254" s="68">
        <v>62</v>
      </c>
      <c r="I254" s="69" t="s">
        <v>1184</v>
      </c>
      <c r="J254" s="59" t="s">
        <v>657</v>
      </c>
      <c r="K254" s="60"/>
      <c r="L254" s="60"/>
      <c r="M254" s="60"/>
      <c r="N254" s="61"/>
      <c r="O254" s="62"/>
      <c r="P254" s="63"/>
      <c r="Q254" s="64"/>
      <c r="R254" s="65"/>
      <c r="S254" s="66"/>
      <c r="T254" s="24" t="s">
        <v>1185</v>
      </c>
      <c r="U254" s="28">
        <v>1</v>
      </c>
    </row>
    <row r="255" spans="1:21" x14ac:dyDescent="0.25">
      <c r="A255" s="56" t="s">
        <v>1173</v>
      </c>
      <c r="B255" s="37" t="s">
        <v>1174</v>
      </c>
      <c r="C255" s="68" t="s">
        <v>1174</v>
      </c>
      <c r="D255" s="68" t="s">
        <v>1186</v>
      </c>
      <c r="E255" s="68" t="s">
        <v>1187</v>
      </c>
      <c r="F255" s="68">
        <v>2013</v>
      </c>
      <c r="G255" s="68" t="s">
        <v>162</v>
      </c>
      <c r="H255" s="68">
        <v>49</v>
      </c>
      <c r="I255" s="69" t="s">
        <v>1188</v>
      </c>
      <c r="J255" s="59" t="s">
        <v>657</v>
      </c>
      <c r="K255" s="60">
        <v>1</v>
      </c>
      <c r="L255" s="60"/>
      <c r="M255" s="60"/>
      <c r="N255" s="61"/>
      <c r="O255" s="62"/>
      <c r="P255" s="63"/>
      <c r="Q255" s="64">
        <v>1</v>
      </c>
      <c r="R255" s="65"/>
      <c r="S255" s="66">
        <v>1</v>
      </c>
      <c r="T255" s="24" t="s">
        <v>1189</v>
      </c>
      <c r="U255" s="28">
        <v>0</v>
      </c>
    </row>
    <row r="256" spans="1:21" x14ac:dyDescent="0.25">
      <c r="A256" s="56" t="s">
        <v>1173</v>
      </c>
      <c r="B256" s="37" t="s">
        <v>1174</v>
      </c>
      <c r="C256" s="68" t="s">
        <v>1175</v>
      </c>
      <c r="D256" s="68" t="s">
        <v>1190</v>
      </c>
      <c r="E256" s="68" t="s">
        <v>1191</v>
      </c>
      <c r="F256" s="68">
        <v>2012</v>
      </c>
      <c r="G256" s="68" t="s">
        <v>1178</v>
      </c>
      <c r="H256" s="68">
        <v>48</v>
      </c>
      <c r="I256" s="69" t="s">
        <v>1192</v>
      </c>
      <c r="J256" s="59" t="s">
        <v>657</v>
      </c>
      <c r="K256" s="60">
        <v>1</v>
      </c>
      <c r="L256" s="60">
        <v>1</v>
      </c>
      <c r="M256" s="60"/>
      <c r="N256" s="61"/>
      <c r="O256" s="62"/>
      <c r="P256" s="63">
        <v>1</v>
      </c>
      <c r="Q256" s="64"/>
      <c r="R256" s="65"/>
      <c r="S256" s="66">
        <v>1</v>
      </c>
      <c r="T256" s="24" t="s">
        <v>1193</v>
      </c>
      <c r="U256" s="28">
        <v>0</v>
      </c>
    </row>
    <row r="257" spans="1:21" x14ac:dyDescent="0.25">
      <c r="A257" s="56" t="s">
        <v>1173</v>
      </c>
      <c r="B257" s="37" t="s">
        <v>1174</v>
      </c>
      <c r="C257" s="68" t="s">
        <v>1194</v>
      </c>
      <c r="D257" s="68" t="s">
        <v>1195</v>
      </c>
      <c r="E257" s="68" t="s">
        <v>1196</v>
      </c>
      <c r="F257" s="68">
        <v>2012</v>
      </c>
      <c r="G257" s="68" t="s">
        <v>466</v>
      </c>
      <c r="H257" s="68">
        <v>46</v>
      </c>
      <c r="I257" s="69" t="s">
        <v>1197</v>
      </c>
      <c r="J257" s="59" t="s">
        <v>657</v>
      </c>
      <c r="K257" s="60"/>
      <c r="L257" s="60"/>
      <c r="M257" s="60"/>
      <c r="N257" s="61"/>
      <c r="O257" s="62"/>
      <c r="P257" s="63"/>
      <c r="Q257" s="64"/>
      <c r="R257" s="65"/>
      <c r="S257" s="66"/>
      <c r="T257" s="24" t="s">
        <v>1198</v>
      </c>
      <c r="U257" s="28">
        <v>1</v>
      </c>
    </row>
    <row r="258" spans="1:21" x14ac:dyDescent="0.25">
      <c r="A258" s="56" t="s">
        <v>1173</v>
      </c>
      <c r="B258" s="37" t="s">
        <v>1174</v>
      </c>
      <c r="C258" s="68" t="s">
        <v>1199</v>
      </c>
      <c r="D258" s="68" t="s">
        <v>1200</v>
      </c>
      <c r="E258" s="68" t="s">
        <v>1201</v>
      </c>
      <c r="F258" s="68">
        <v>2012</v>
      </c>
      <c r="G258" s="68" t="s">
        <v>1202</v>
      </c>
      <c r="H258" s="68">
        <v>39</v>
      </c>
      <c r="I258" s="69" t="s">
        <v>1203</v>
      </c>
      <c r="J258" s="59" t="s">
        <v>657</v>
      </c>
      <c r="K258" s="60"/>
      <c r="L258" s="60"/>
      <c r="M258" s="60"/>
      <c r="N258" s="61">
        <v>1</v>
      </c>
      <c r="O258" s="62"/>
      <c r="P258" s="63">
        <v>1</v>
      </c>
      <c r="Q258" s="64"/>
      <c r="R258" s="65"/>
      <c r="S258" s="66">
        <v>1</v>
      </c>
      <c r="T258" s="24" t="s">
        <v>1204</v>
      </c>
      <c r="U258" s="28">
        <v>0</v>
      </c>
    </row>
    <row r="259" spans="1:21" x14ac:dyDescent="0.25">
      <c r="A259" s="56" t="s">
        <v>1173</v>
      </c>
      <c r="B259" s="37" t="s">
        <v>1174</v>
      </c>
      <c r="C259" s="68" t="s">
        <v>1199</v>
      </c>
      <c r="D259" s="68" t="s">
        <v>1205</v>
      </c>
      <c r="E259" s="68" t="s">
        <v>1206</v>
      </c>
      <c r="F259" s="68">
        <v>2012</v>
      </c>
      <c r="G259" s="68" t="s">
        <v>1202</v>
      </c>
      <c r="H259" s="68">
        <v>33</v>
      </c>
      <c r="I259" s="69" t="s">
        <v>1207</v>
      </c>
      <c r="J259" s="59">
        <v>1</v>
      </c>
      <c r="K259" s="60"/>
      <c r="L259" s="60"/>
      <c r="M259" s="60"/>
      <c r="N259" s="61"/>
      <c r="O259" s="62"/>
      <c r="P259" s="63">
        <v>1</v>
      </c>
      <c r="Q259" s="64"/>
      <c r="R259" s="65"/>
      <c r="S259" s="66">
        <v>1</v>
      </c>
      <c r="T259" s="24" t="s">
        <v>1208</v>
      </c>
      <c r="U259" s="28">
        <v>0</v>
      </c>
    </row>
    <row r="260" spans="1:21" x14ac:dyDescent="0.25">
      <c r="A260" s="56" t="s">
        <v>1173</v>
      </c>
      <c r="B260" s="37" t="s">
        <v>1174</v>
      </c>
      <c r="C260" s="68" t="s">
        <v>1209</v>
      </c>
      <c r="D260" s="68" t="s">
        <v>1210</v>
      </c>
      <c r="E260" s="68" t="s">
        <v>1211</v>
      </c>
      <c r="F260" s="68">
        <v>2014</v>
      </c>
      <c r="G260" s="68" t="s">
        <v>1212</v>
      </c>
      <c r="H260" s="68">
        <v>31</v>
      </c>
      <c r="I260" s="69" t="s">
        <v>1213</v>
      </c>
      <c r="J260" s="59" t="s">
        <v>1101</v>
      </c>
      <c r="K260" s="60">
        <v>1</v>
      </c>
      <c r="L260" s="60"/>
      <c r="M260" s="60"/>
      <c r="N260" s="61">
        <v>1</v>
      </c>
      <c r="O260" s="62"/>
      <c r="P260" s="63"/>
      <c r="Q260" s="64">
        <v>1</v>
      </c>
      <c r="R260" s="65"/>
      <c r="S260" s="66">
        <v>1</v>
      </c>
      <c r="T260" s="24" t="s">
        <v>1214</v>
      </c>
      <c r="U260" s="28">
        <v>0</v>
      </c>
    </row>
    <row r="261" spans="1:21" x14ac:dyDescent="0.25">
      <c r="A261" s="56" t="s">
        <v>1173</v>
      </c>
      <c r="B261" s="37" t="s">
        <v>1174</v>
      </c>
      <c r="C261" s="68" t="s">
        <v>1174</v>
      </c>
      <c r="D261" s="68" t="s">
        <v>1215</v>
      </c>
      <c r="E261" s="68" t="s">
        <v>1216</v>
      </c>
      <c r="F261" s="68">
        <v>2013</v>
      </c>
      <c r="G261" s="68" t="s">
        <v>1217</v>
      </c>
      <c r="H261" s="68">
        <v>30</v>
      </c>
      <c r="I261" s="69" t="s">
        <v>1218</v>
      </c>
      <c r="J261" s="59" t="s">
        <v>1101</v>
      </c>
      <c r="K261" s="60"/>
      <c r="L261" s="60"/>
      <c r="M261" s="60"/>
      <c r="N261" s="61"/>
      <c r="O261" s="62"/>
      <c r="P261" s="63"/>
      <c r="Q261" s="64"/>
      <c r="R261" s="65"/>
      <c r="S261" s="66"/>
      <c r="T261" s="24" t="s">
        <v>1219</v>
      </c>
      <c r="U261" s="28">
        <v>1</v>
      </c>
    </row>
    <row r="262" spans="1:21" x14ac:dyDescent="0.25">
      <c r="A262" s="56" t="s">
        <v>1173</v>
      </c>
      <c r="B262" s="37" t="s">
        <v>1174</v>
      </c>
      <c r="C262" s="68" t="s">
        <v>1220</v>
      </c>
      <c r="D262" s="68" t="s">
        <v>1221</v>
      </c>
      <c r="E262" s="68" t="s">
        <v>1222</v>
      </c>
      <c r="F262" s="68">
        <v>2014</v>
      </c>
      <c r="G262" s="68" t="s">
        <v>1223</v>
      </c>
      <c r="H262" s="68">
        <v>29</v>
      </c>
      <c r="I262" s="69" t="s">
        <v>1224</v>
      </c>
      <c r="J262" s="59" t="s">
        <v>657</v>
      </c>
      <c r="K262" s="60"/>
      <c r="L262" s="60"/>
      <c r="M262" s="60"/>
      <c r="N262" s="61"/>
      <c r="O262" s="62"/>
      <c r="P262" s="63"/>
      <c r="Q262" s="64"/>
      <c r="R262" s="65"/>
      <c r="S262" s="66"/>
      <c r="T262" s="24" t="s">
        <v>1225</v>
      </c>
      <c r="U262" s="28">
        <v>1</v>
      </c>
    </row>
    <row r="263" spans="1:21" x14ac:dyDescent="0.25">
      <c r="A263" s="56" t="s">
        <v>1173</v>
      </c>
      <c r="B263" s="37" t="s">
        <v>1174</v>
      </c>
      <c r="C263" s="68" t="s">
        <v>1226</v>
      </c>
      <c r="D263" s="68" t="s">
        <v>1227</v>
      </c>
      <c r="E263" s="68" t="s">
        <v>1228</v>
      </c>
      <c r="F263" s="68">
        <v>2013</v>
      </c>
      <c r="G263" s="68" t="s">
        <v>248</v>
      </c>
      <c r="H263" s="68">
        <v>28</v>
      </c>
      <c r="I263" s="69" t="s">
        <v>1229</v>
      </c>
      <c r="J263" s="59" t="s">
        <v>657</v>
      </c>
      <c r="K263" s="60"/>
      <c r="L263" s="60"/>
      <c r="M263" s="60"/>
      <c r="N263" s="61"/>
      <c r="O263" s="62"/>
      <c r="P263" s="63"/>
      <c r="Q263" s="64"/>
      <c r="R263" s="65"/>
      <c r="S263" s="66"/>
      <c r="T263" s="24" t="s">
        <v>1230</v>
      </c>
      <c r="U263" s="28">
        <v>1</v>
      </c>
    </row>
    <row r="264" spans="1:21" x14ac:dyDescent="0.25">
      <c r="A264" s="56" t="s">
        <v>1173</v>
      </c>
      <c r="B264" s="37" t="s">
        <v>1174</v>
      </c>
      <c r="C264" s="68" t="s">
        <v>1226</v>
      </c>
      <c r="D264" s="68" t="s">
        <v>1231</v>
      </c>
      <c r="E264" s="68" t="s">
        <v>1232</v>
      </c>
      <c r="F264" s="68">
        <v>2013</v>
      </c>
      <c r="G264" s="68" t="s">
        <v>248</v>
      </c>
      <c r="H264" s="68">
        <v>28</v>
      </c>
      <c r="I264" s="69" t="s">
        <v>1233</v>
      </c>
      <c r="J264" s="59" t="s">
        <v>657</v>
      </c>
      <c r="K264" s="60"/>
      <c r="L264" s="60"/>
      <c r="M264" s="60"/>
      <c r="N264" s="61"/>
      <c r="O264" s="62"/>
      <c r="P264" s="63"/>
      <c r="Q264" s="64"/>
      <c r="R264" s="65"/>
      <c r="S264" s="66"/>
      <c r="T264" s="24" t="s">
        <v>1234</v>
      </c>
      <c r="U264" s="28">
        <v>1</v>
      </c>
    </row>
    <row r="265" spans="1:21" x14ac:dyDescent="0.25">
      <c r="A265" s="56" t="s">
        <v>1173</v>
      </c>
      <c r="B265" s="37" t="s">
        <v>1174</v>
      </c>
      <c r="C265" s="68" t="s">
        <v>1235</v>
      </c>
      <c r="D265" s="68" t="s">
        <v>1236</v>
      </c>
      <c r="E265" s="68" t="s">
        <v>1237</v>
      </c>
      <c r="F265" s="68">
        <v>2012</v>
      </c>
      <c r="G265" s="68" t="s">
        <v>1238</v>
      </c>
      <c r="H265" s="68">
        <v>25</v>
      </c>
      <c r="I265" s="69" t="s">
        <v>1239</v>
      </c>
      <c r="J265" s="59" t="s">
        <v>657</v>
      </c>
      <c r="K265" s="60"/>
      <c r="L265" s="60"/>
      <c r="M265" s="60"/>
      <c r="N265" s="61"/>
      <c r="O265" s="62"/>
      <c r="P265" s="63"/>
      <c r="Q265" s="64"/>
      <c r="R265" s="65"/>
      <c r="S265" s="66"/>
      <c r="T265" s="24" t="s">
        <v>1240</v>
      </c>
      <c r="U265" s="28">
        <v>1</v>
      </c>
    </row>
    <row r="266" spans="1:21" x14ac:dyDescent="0.25">
      <c r="A266" s="56" t="s">
        <v>1173</v>
      </c>
      <c r="B266" s="37" t="s">
        <v>1174</v>
      </c>
      <c r="C266" s="32" t="s">
        <v>1175</v>
      </c>
      <c r="D266" s="68" t="s">
        <v>1241</v>
      </c>
      <c r="E266" s="68" t="s">
        <v>1242</v>
      </c>
      <c r="F266" s="68">
        <v>2012</v>
      </c>
      <c r="G266" s="68" t="s">
        <v>1243</v>
      </c>
      <c r="H266" s="68">
        <v>27</v>
      </c>
      <c r="I266" s="58" t="s">
        <v>1244</v>
      </c>
      <c r="J266" s="59" t="s">
        <v>657</v>
      </c>
      <c r="K266" s="60"/>
      <c r="L266" s="60"/>
      <c r="M266" s="60"/>
      <c r="N266" s="61">
        <v>1</v>
      </c>
      <c r="O266" s="62"/>
      <c r="P266" s="63"/>
      <c r="Q266" s="64">
        <v>1</v>
      </c>
      <c r="R266" s="65"/>
      <c r="S266" s="66">
        <v>1</v>
      </c>
      <c r="T266" s="24" t="s">
        <v>1245</v>
      </c>
      <c r="U266" s="28">
        <v>0</v>
      </c>
    </row>
    <row r="267" spans="1:21" x14ac:dyDescent="0.25">
      <c r="A267" s="56" t="s">
        <v>1173</v>
      </c>
      <c r="B267" s="37" t="s">
        <v>1174</v>
      </c>
      <c r="C267" s="68" t="s">
        <v>1246</v>
      </c>
      <c r="D267" s="68" t="s">
        <v>1247</v>
      </c>
      <c r="E267" s="68" t="s">
        <v>1248</v>
      </c>
      <c r="F267" s="68">
        <v>2013</v>
      </c>
      <c r="G267" s="32" t="s">
        <v>1249</v>
      </c>
      <c r="H267" s="68">
        <v>27</v>
      </c>
      <c r="I267" s="58" t="s">
        <v>1250</v>
      </c>
      <c r="J267" s="59">
        <v>1</v>
      </c>
      <c r="K267" s="60"/>
      <c r="L267" s="60"/>
      <c r="M267" s="60"/>
      <c r="N267" s="61"/>
      <c r="O267" s="62"/>
      <c r="P267" s="63">
        <v>1</v>
      </c>
      <c r="Q267" s="64"/>
      <c r="R267" s="65"/>
      <c r="S267" s="66">
        <v>1</v>
      </c>
      <c r="T267" s="24" t="s">
        <v>1251</v>
      </c>
      <c r="U267" s="28">
        <v>0</v>
      </c>
    </row>
    <row r="268" spans="1:21" x14ac:dyDescent="0.25">
      <c r="A268" s="56" t="s">
        <v>1173</v>
      </c>
      <c r="B268" s="37" t="s">
        <v>1174</v>
      </c>
      <c r="C268" s="68" t="s">
        <v>1175</v>
      </c>
      <c r="D268" s="68" t="s">
        <v>1252</v>
      </c>
      <c r="E268" s="68" t="s">
        <v>1253</v>
      </c>
      <c r="F268" s="68">
        <v>2015</v>
      </c>
      <c r="G268" s="68" t="s">
        <v>1178</v>
      </c>
      <c r="H268" s="68">
        <v>26</v>
      </c>
      <c r="I268" s="69" t="s">
        <v>1254</v>
      </c>
      <c r="J268" s="59" t="s">
        <v>657</v>
      </c>
      <c r="K268" s="60">
        <v>1</v>
      </c>
      <c r="L268" s="60">
        <v>1</v>
      </c>
      <c r="M268" s="60"/>
      <c r="N268" s="61"/>
      <c r="O268" s="62"/>
      <c r="P268" s="63"/>
      <c r="Q268" s="64">
        <v>1</v>
      </c>
      <c r="R268" s="65"/>
      <c r="S268" s="66">
        <v>1</v>
      </c>
      <c r="T268" s="24" t="s">
        <v>1255</v>
      </c>
      <c r="U268" s="28">
        <v>0</v>
      </c>
    </row>
    <row r="269" spans="1:21" x14ac:dyDescent="0.25">
      <c r="A269" s="56" t="s">
        <v>1173</v>
      </c>
      <c r="B269" s="37" t="s">
        <v>1174</v>
      </c>
      <c r="C269" s="68" t="s">
        <v>1256</v>
      </c>
      <c r="D269" s="68" t="s">
        <v>1257</v>
      </c>
      <c r="E269" s="68" t="s">
        <v>1258</v>
      </c>
      <c r="F269" s="68">
        <v>2012</v>
      </c>
      <c r="G269" s="68" t="s">
        <v>1259</v>
      </c>
      <c r="H269" s="68">
        <v>23</v>
      </c>
      <c r="I269" s="69" t="s">
        <v>1260</v>
      </c>
      <c r="J269" s="59">
        <v>1</v>
      </c>
      <c r="K269" s="60"/>
      <c r="L269" s="60"/>
      <c r="M269" s="60"/>
      <c r="N269" s="61">
        <v>1</v>
      </c>
      <c r="O269" s="62"/>
      <c r="P269" s="63">
        <v>1</v>
      </c>
      <c r="Q269" s="64"/>
      <c r="R269" s="65"/>
      <c r="S269" s="66">
        <v>1</v>
      </c>
      <c r="T269" s="24" t="s">
        <v>1261</v>
      </c>
      <c r="U269" s="28">
        <v>0</v>
      </c>
    </row>
    <row r="270" spans="1:21" x14ac:dyDescent="0.25">
      <c r="A270" s="56" t="s">
        <v>1173</v>
      </c>
      <c r="B270" s="37" t="s">
        <v>1174</v>
      </c>
      <c r="C270" s="68" t="s">
        <v>1175</v>
      </c>
      <c r="D270" s="68" t="s">
        <v>1262</v>
      </c>
      <c r="E270" s="68" t="s">
        <v>1263</v>
      </c>
      <c r="F270" s="68">
        <v>2015</v>
      </c>
      <c r="G270" s="68" t="s">
        <v>1264</v>
      </c>
      <c r="H270" s="68">
        <v>23</v>
      </c>
      <c r="I270" s="69" t="s">
        <v>1265</v>
      </c>
      <c r="J270" s="59" t="s">
        <v>657</v>
      </c>
      <c r="K270" s="60">
        <v>1</v>
      </c>
      <c r="L270" s="60"/>
      <c r="M270" s="60">
        <v>1</v>
      </c>
      <c r="N270" s="61"/>
      <c r="O270" s="62"/>
      <c r="P270" s="63"/>
      <c r="Q270" s="64">
        <v>1</v>
      </c>
      <c r="R270" s="65"/>
      <c r="S270" s="66">
        <v>1</v>
      </c>
      <c r="T270" s="24" t="s">
        <v>1266</v>
      </c>
      <c r="U270" s="28">
        <v>0</v>
      </c>
    </row>
    <row r="271" spans="1:21" x14ac:dyDescent="0.25">
      <c r="A271" s="56" t="s">
        <v>1173</v>
      </c>
      <c r="B271" s="37" t="s">
        <v>1174</v>
      </c>
      <c r="C271" s="68" t="s">
        <v>1246</v>
      </c>
      <c r="D271" s="68" t="s">
        <v>1267</v>
      </c>
      <c r="E271" s="68" t="s">
        <v>1268</v>
      </c>
      <c r="F271" s="68">
        <v>2013</v>
      </c>
      <c r="G271" s="32" t="s">
        <v>1269</v>
      </c>
      <c r="H271" s="68">
        <v>21</v>
      </c>
      <c r="I271" s="69" t="s">
        <v>1270</v>
      </c>
      <c r="J271" s="59">
        <v>1</v>
      </c>
      <c r="K271" s="60"/>
      <c r="L271" s="60"/>
      <c r="M271" s="60"/>
      <c r="N271" s="61"/>
      <c r="O271" s="62"/>
      <c r="P271" s="63"/>
      <c r="Q271" s="64">
        <v>1</v>
      </c>
      <c r="R271" s="65"/>
      <c r="S271" s="66">
        <v>1</v>
      </c>
      <c r="T271" s="24" t="s">
        <v>1271</v>
      </c>
      <c r="U271" s="28">
        <v>0</v>
      </c>
    </row>
    <row r="272" spans="1:21" x14ac:dyDescent="0.25">
      <c r="A272" s="56" t="s">
        <v>1173</v>
      </c>
      <c r="B272" s="37" t="s">
        <v>1174</v>
      </c>
      <c r="C272" s="68" t="s">
        <v>1272</v>
      </c>
      <c r="D272" s="68" t="s">
        <v>1273</v>
      </c>
      <c r="E272" s="68" t="s">
        <v>1274</v>
      </c>
      <c r="F272" s="68">
        <v>2013</v>
      </c>
      <c r="G272" s="32" t="s">
        <v>1275</v>
      </c>
      <c r="H272" s="68">
        <v>20</v>
      </c>
      <c r="I272" s="69" t="s">
        <v>1276</v>
      </c>
      <c r="J272" s="59">
        <v>1</v>
      </c>
      <c r="K272" s="60" t="s">
        <v>657</v>
      </c>
      <c r="L272" s="60" t="s">
        <v>657</v>
      </c>
      <c r="M272" s="60"/>
      <c r="N272" s="61" t="s">
        <v>657</v>
      </c>
      <c r="O272" s="62" t="s">
        <v>657</v>
      </c>
      <c r="P272" s="63">
        <v>1</v>
      </c>
      <c r="Q272" s="64"/>
      <c r="R272" s="65" t="s">
        <v>657</v>
      </c>
      <c r="S272" s="66">
        <v>1</v>
      </c>
      <c r="T272" s="24" t="s">
        <v>1277</v>
      </c>
      <c r="U272" s="28">
        <v>0</v>
      </c>
    </row>
    <row r="273" spans="1:21" x14ac:dyDescent="0.25">
      <c r="A273" s="56" t="s">
        <v>1173</v>
      </c>
      <c r="B273" s="37" t="s">
        <v>1278</v>
      </c>
      <c r="C273" s="68" t="s">
        <v>1279</v>
      </c>
      <c r="D273" s="68" t="s">
        <v>1280</v>
      </c>
      <c r="E273" s="68" t="s">
        <v>1281</v>
      </c>
      <c r="F273" s="68">
        <v>2012</v>
      </c>
      <c r="G273" s="68" t="s">
        <v>1282</v>
      </c>
      <c r="H273" s="68">
        <v>44</v>
      </c>
      <c r="I273" s="69" t="s">
        <v>1283</v>
      </c>
      <c r="J273" s="59">
        <v>1</v>
      </c>
      <c r="K273" s="60"/>
      <c r="L273" s="60"/>
      <c r="M273" s="60"/>
      <c r="N273" s="61"/>
      <c r="O273" s="62"/>
      <c r="P273" s="63">
        <v>1</v>
      </c>
      <c r="Q273" s="64"/>
      <c r="R273" s="65">
        <v>1</v>
      </c>
      <c r="S273" s="66"/>
      <c r="T273" s="24" t="s">
        <v>1284</v>
      </c>
      <c r="U273" s="28">
        <v>0</v>
      </c>
    </row>
    <row r="274" spans="1:21" x14ac:dyDescent="0.25">
      <c r="A274" s="56" t="s">
        <v>1173</v>
      </c>
      <c r="B274" s="37" t="s">
        <v>1278</v>
      </c>
      <c r="C274" s="68" t="s">
        <v>1285</v>
      </c>
      <c r="D274" s="68" t="s">
        <v>1286</v>
      </c>
      <c r="E274" s="68" t="s">
        <v>1287</v>
      </c>
      <c r="F274" s="68">
        <v>2012</v>
      </c>
      <c r="G274" s="68" t="s">
        <v>1288</v>
      </c>
      <c r="H274" s="68">
        <v>42</v>
      </c>
      <c r="I274" s="69" t="s">
        <v>1289</v>
      </c>
      <c r="J274" s="59" t="s">
        <v>657</v>
      </c>
      <c r="K274" s="60">
        <v>1</v>
      </c>
      <c r="L274" s="60">
        <v>1</v>
      </c>
      <c r="M274" s="60"/>
      <c r="N274" s="61"/>
      <c r="O274" s="62"/>
      <c r="P274" s="63">
        <v>1</v>
      </c>
      <c r="Q274" s="64"/>
      <c r="R274" s="65"/>
      <c r="S274" s="66">
        <v>1</v>
      </c>
      <c r="T274" s="24" t="s">
        <v>1290</v>
      </c>
      <c r="U274" s="28">
        <v>0</v>
      </c>
    </row>
    <row r="275" spans="1:21" x14ac:dyDescent="0.25">
      <c r="A275" s="56" t="s">
        <v>1173</v>
      </c>
      <c r="B275" s="37" t="s">
        <v>1278</v>
      </c>
      <c r="C275" s="68" t="s">
        <v>1291</v>
      </c>
      <c r="D275" s="68" t="s">
        <v>1292</v>
      </c>
      <c r="E275" s="68" t="s">
        <v>1293</v>
      </c>
      <c r="F275" s="68">
        <v>2013</v>
      </c>
      <c r="G275" s="68" t="s">
        <v>1294</v>
      </c>
      <c r="H275" s="68">
        <v>39</v>
      </c>
      <c r="I275" s="69" t="s">
        <v>1295</v>
      </c>
      <c r="J275" s="59" t="s">
        <v>657</v>
      </c>
      <c r="K275" s="60"/>
      <c r="L275" s="60"/>
      <c r="M275" s="60"/>
      <c r="N275" s="61">
        <v>1</v>
      </c>
      <c r="O275" s="62"/>
      <c r="P275" s="63">
        <v>1</v>
      </c>
      <c r="Q275" s="64"/>
      <c r="R275" s="65"/>
      <c r="S275" s="66">
        <v>1</v>
      </c>
      <c r="T275" s="24" t="s">
        <v>1296</v>
      </c>
      <c r="U275" s="28">
        <v>0</v>
      </c>
    </row>
    <row r="276" spans="1:21" x14ac:dyDescent="0.25">
      <c r="A276" s="56" t="s">
        <v>1173</v>
      </c>
      <c r="B276" s="37" t="s">
        <v>1278</v>
      </c>
      <c r="C276" s="68" t="s">
        <v>1285</v>
      </c>
      <c r="D276" s="68" t="s">
        <v>1297</v>
      </c>
      <c r="E276" s="68" t="s">
        <v>1298</v>
      </c>
      <c r="F276" s="68">
        <v>2012</v>
      </c>
      <c r="G276" s="68" t="s">
        <v>1288</v>
      </c>
      <c r="H276" s="68">
        <v>39</v>
      </c>
      <c r="I276" s="69" t="s">
        <v>1299</v>
      </c>
      <c r="J276" s="59" t="s">
        <v>657</v>
      </c>
      <c r="K276" s="60"/>
      <c r="L276" s="60">
        <v>1</v>
      </c>
      <c r="M276" s="60"/>
      <c r="N276" s="61">
        <v>1</v>
      </c>
      <c r="O276" s="62"/>
      <c r="P276" s="63"/>
      <c r="Q276" s="64">
        <v>1</v>
      </c>
      <c r="R276" s="65"/>
      <c r="S276" s="66"/>
      <c r="T276" s="24" t="s">
        <v>1300</v>
      </c>
      <c r="U276" s="28">
        <v>0</v>
      </c>
    </row>
    <row r="277" spans="1:21" x14ac:dyDescent="0.25">
      <c r="A277" s="56" t="s">
        <v>1173</v>
      </c>
      <c r="B277" s="37" t="s">
        <v>1278</v>
      </c>
      <c r="C277" s="68" t="s">
        <v>1291</v>
      </c>
      <c r="D277" s="68" t="s">
        <v>1301</v>
      </c>
      <c r="E277" s="68" t="s">
        <v>1302</v>
      </c>
      <c r="F277" s="68">
        <v>2014</v>
      </c>
      <c r="G277" s="68" t="s">
        <v>1294</v>
      </c>
      <c r="H277" s="68">
        <v>36</v>
      </c>
      <c r="I277" s="69" t="s">
        <v>1303</v>
      </c>
      <c r="J277" s="59" t="s">
        <v>657</v>
      </c>
      <c r="K277" s="60"/>
      <c r="L277" s="60"/>
      <c r="M277" s="60"/>
      <c r="N277" s="61">
        <v>1</v>
      </c>
      <c r="O277" s="62"/>
      <c r="P277" s="63">
        <v>1</v>
      </c>
      <c r="Q277" s="64"/>
      <c r="R277" s="65"/>
      <c r="S277" s="66">
        <v>1</v>
      </c>
      <c r="T277" s="24" t="s">
        <v>1304</v>
      </c>
      <c r="U277" s="28">
        <v>0</v>
      </c>
    </row>
    <row r="278" spans="1:21" x14ac:dyDescent="0.25">
      <c r="A278" s="56" t="s">
        <v>1173</v>
      </c>
      <c r="B278" s="37" t="s">
        <v>1278</v>
      </c>
      <c r="C278" s="68" t="s">
        <v>1285</v>
      </c>
      <c r="D278" s="68" t="s">
        <v>1305</v>
      </c>
      <c r="E278" s="68" t="s">
        <v>1306</v>
      </c>
      <c r="F278" s="68">
        <v>2013</v>
      </c>
      <c r="G278" s="68" t="s">
        <v>1288</v>
      </c>
      <c r="H278" s="68">
        <v>36</v>
      </c>
      <c r="I278" s="69" t="s">
        <v>1307</v>
      </c>
      <c r="J278" s="59" t="s">
        <v>657</v>
      </c>
      <c r="K278" s="60"/>
      <c r="L278" s="60"/>
      <c r="M278" s="60"/>
      <c r="N278" s="61">
        <v>1</v>
      </c>
      <c r="O278" s="62"/>
      <c r="P278" s="63">
        <v>1</v>
      </c>
      <c r="Q278" s="64"/>
      <c r="R278" s="65"/>
      <c r="S278" s="66">
        <v>1</v>
      </c>
      <c r="T278" s="24" t="s">
        <v>1308</v>
      </c>
      <c r="U278" s="28">
        <v>0</v>
      </c>
    </row>
    <row r="279" spans="1:21" x14ac:dyDescent="0.25">
      <c r="A279" s="56" t="s">
        <v>1173</v>
      </c>
      <c r="B279" s="37" t="s">
        <v>1278</v>
      </c>
      <c r="C279" s="68" t="s">
        <v>1309</v>
      </c>
      <c r="D279" s="68" t="s">
        <v>1310</v>
      </c>
      <c r="E279" s="68" t="s">
        <v>1311</v>
      </c>
      <c r="F279" s="68">
        <v>2013</v>
      </c>
      <c r="G279" s="68" t="s">
        <v>1312</v>
      </c>
      <c r="H279" s="68">
        <v>34</v>
      </c>
      <c r="I279" s="69" t="s">
        <v>1313</v>
      </c>
      <c r="J279" s="59" t="s">
        <v>657</v>
      </c>
      <c r="K279" s="60">
        <v>1</v>
      </c>
      <c r="L279" s="60"/>
      <c r="M279" s="60"/>
      <c r="N279" s="61"/>
      <c r="O279" s="62"/>
      <c r="P279" s="63"/>
      <c r="Q279" s="64">
        <v>1</v>
      </c>
      <c r="R279" s="65"/>
      <c r="S279" s="66">
        <v>1</v>
      </c>
      <c r="T279" s="24" t="s">
        <v>1314</v>
      </c>
      <c r="U279" s="28">
        <v>0</v>
      </c>
    </row>
    <row r="280" spans="1:21" x14ac:dyDescent="0.25">
      <c r="A280" s="56" t="s">
        <v>1173</v>
      </c>
      <c r="B280" s="37" t="s">
        <v>1278</v>
      </c>
      <c r="C280" s="68" t="s">
        <v>1309</v>
      </c>
      <c r="D280" s="68" t="s">
        <v>1315</v>
      </c>
      <c r="E280" s="68" t="s">
        <v>1316</v>
      </c>
      <c r="F280" s="68">
        <v>2012</v>
      </c>
      <c r="G280" s="68" t="s">
        <v>1312</v>
      </c>
      <c r="H280" s="68">
        <v>31</v>
      </c>
      <c r="I280" s="69" t="s">
        <v>1317</v>
      </c>
      <c r="J280" s="59" t="s">
        <v>657</v>
      </c>
      <c r="K280" s="60">
        <v>1</v>
      </c>
      <c r="L280" s="60"/>
      <c r="M280" s="60"/>
      <c r="N280" s="61"/>
      <c r="O280" s="62"/>
      <c r="P280" s="63">
        <v>1</v>
      </c>
      <c r="Q280" s="64"/>
      <c r="R280" s="65"/>
      <c r="S280" s="66">
        <v>1</v>
      </c>
      <c r="T280" s="24" t="s">
        <v>1318</v>
      </c>
      <c r="U280" s="28">
        <v>0</v>
      </c>
    </row>
    <row r="281" spans="1:21" x14ac:dyDescent="0.25">
      <c r="A281" s="56" t="s">
        <v>1173</v>
      </c>
      <c r="B281" s="37" t="s">
        <v>1278</v>
      </c>
      <c r="C281" s="68" t="s">
        <v>1278</v>
      </c>
      <c r="D281" s="68" t="s">
        <v>1319</v>
      </c>
      <c r="E281" s="68" t="s">
        <v>1320</v>
      </c>
      <c r="F281" s="68">
        <v>2012</v>
      </c>
      <c r="G281" s="68" t="s">
        <v>1321</v>
      </c>
      <c r="H281" s="68">
        <v>28</v>
      </c>
      <c r="I281" s="69" t="s">
        <v>1322</v>
      </c>
      <c r="J281" s="59">
        <v>1</v>
      </c>
      <c r="K281" s="60">
        <v>1</v>
      </c>
      <c r="L281" s="60"/>
      <c r="M281" s="60"/>
      <c r="N281" s="61"/>
      <c r="O281" s="62"/>
      <c r="P281" s="63">
        <v>1</v>
      </c>
      <c r="Q281" s="64"/>
      <c r="R281" s="65"/>
      <c r="S281" s="66">
        <v>1</v>
      </c>
      <c r="T281" s="24" t="s">
        <v>1641</v>
      </c>
      <c r="U281" s="28">
        <v>0</v>
      </c>
    </row>
    <row r="282" spans="1:21" x14ac:dyDescent="0.25">
      <c r="A282" s="56" t="s">
        <v>1173</v>
      </c>
      <c r="B282" s="37" t="s">
        <v>1278</v>
      </c>
      <c r="C282" s="68" t="s">
        <v>1291</v>
      </c>
      <c r="D282" s="68" t="s">
        <v>1323</v>
      </c>
      <c r="E282" s="68" t="s">
        <v>1324</v>
      </c>
      <c r="F282" s="68">
        <v>2013</v>
      </c>
      <c r="G282" s="68" t="s">
        <v>1294</v>
      </c>
      <c r="H282" s="68">
        <v>25</v>
      </c>
      <c r="I282" s="69" t="s">
        <v>1325</v>
      </c>
      <c r="J282" s="59">
        <v>1</v>
      </c>
      <c r="K282" s="60"/>
      <c r="L282" s="60"/>
      <c r="M282" s="60"/>
      <c r="N282" s="61"/>
      <c r="O282" s="62"/>
      <c r="P282" s="63">
        <v>1</v>
      </c>
      <c r="Q282" s="64"/>
      <c r="R282" s="65"/>
      <c r="S282" s="66">
        <v>1</v>
      </c>
      <c r="T282" s="24" t="s">
        <v>1326</v>
      </c>
      <c r="U282" s="28">
        <v>0</v>
      </c>
    </row>
    <row r="283" spans="1:21" x14ac:dyDescent="0.25">
      <c r="A283" s="56" t="s">
        <v>1173</v>
      </c>
      <c r="B283" s="37" t="s">
        <v>1278</v>
      </c>
      <c r="C283" s="68" t="s">
        <v>1291</v>
      </c>
      <c r="D283" s="68" t="s">
        <v>1327</v>
      </c>
      <c r="E283" s="68" t="s">
        <v>1328</v>
      </c>
      <c r="F283" s="68">
        <v>2013</v>
      </c>
      <c r="G283" s="68" t="s">
        <v>1329</v>
      </c>
      <c r="H283" s="68">
        <v>25</v>
      </c>
      <c r="I283" s="69" t="s">
        <v>1330</v>
      </c>
      <c r="J283" s="59">
        <v>1</v>
      </c>
      <c r="K283" s="60"/>
      <c r="L283" s="60"/>
      <c r="M283" s="60"/>
      <c r="N283" s="61"/>
      <c r="O283" s="62"/>
      <c r="P283" s="63">
        <v>1</v>
      </c>
      <c r="Q283" s="64"/>
      <c r="R283" s="65"/>
      <c r="S283" s="66">
        <v>1</v>
      </c>
      <c r="T283" s="24" t="s">
        <v>1331</v>
      </c>
      <c r="U283" s="28">
        <v>0</v>
      </c>
    </row>
    <row r="284" spans="1:21" x14ac:dyDescent="0.25">
      <c r="A284" s="56" t="s">
        <v>1173</v>
      </c>
      <c r="B284" s="37" t="s">
        <v>1278</v>
      </c>
      <c r="C284" s="68" t="s">
        <v>1332</v>
      </c>
      <c r="D284" s="68" t="s">
        <v>1333</v>
      </c>
      <c r="E284" s="68" t="s">
        <v>1334</v>
      </c>
      <c r="F284" s="68">
        <v>2012</v>
      </c>
      <c r="G284" s="68" t="s">
        <v>1335</v>
      </c>
      <c r="H284" s="68">
        <v>23</v>
      </c>
      <c r="I284" s="69" t="s">
        <v>1336</v>
      </c>
      <c r="J284" s="59" t="s">
        <v>657</v>
      </c>
      <c r="K284" s="60">
        <v>1</v>
      </c>
      <c r="L284" s="60"/>
      <c r="M284" s="60"/>
      <c r="N284" s="61"/>
      <c r="O284" s="62"/>
      <c r="P284" s="63"/>
      <c r="Q284" s="64">
        <v>1</v>
      </c>
      <c r="R284" s="65"/>
      <c r="S284" s="66">
        <v>1</v>
      </c>
      <c r="T284" s="24" t="s">
        <v>1337</v>
      </c>
      <c r="U284" s="28">
        <v>0</v>
      </c>
    </row>
    <row r="285" spans="1:21" x14ac:dyDescent="0.25">
      <c r="A285" s="56" t="s">
        <v>1173</v>
      </c>
      <c r="B285" s="37" t="s">
        <v>1278</v>
      </c>
      <c r="C285" s="68" t="s">
        <v>1332</v>
      </c>
      <c r="D285" s="68" t="s">
        <v>1338</v>
      </c>
      <c r="E285" s="68" t="s">
        <v>1339</v>
      </c>
      <c r="F285" s="68">
        <v>2015</v>
      </c>
      <c r="G285" s="68" t="s">
        <v>1335</v>
      </c>
      <c r="H285" s="68">
        <v>22</v>
      </c>
      <c r="I285" s="69" t="s">
        <v>1340</v>
      </c>
      <c r="J285" s="59">
        <v>1</v>
      </c>
      <c r="K285" s="60"/>
      <c r="L285" s="60"/>
      <c r="M285" s="60"/>
      <c r="N285" s="61"/>
      <c r="O285" s="62"/>
      <c r="P285" s="63"/>
      <c r="Q285" s="64">
        <v>1</v>
      </c>
      <c r="R285" s="65"/>
      <c r="S285" s="66">
        <v>1</v>
      </c>
      <c r="T285" s="24" t="s">
        <v>1341</v>
      </c>
      <c r="U285" s="28">
        <v>0</v>
      </c>
    </row>
    <row r="286" spans="1:21" x14ac:dyDescent="0.25">
      <c r="A286" s="56" t="s">
        <v>1173</v>
      </c>
      <c r="B286" s="37" t="s">
        <v>1278</v>
      </c>
      <c r="C286" s="68" t="s">
        <v>1309</v>
      </c>
      <c r="D286" s="68" t="s">
        <v>1342</v>
      </c>
      <c r="E286" s="68" t="s">
        <v>1343</v>
      </c>
      <c r="F286" s="68">
        <v>2014</v>
      </c>
      <c r="G286" s="68" t="s">
        <v>1312</v>
      </c>
      <c r="H286" s="68">
        <v>22</v>
      </c>
      <c r="I286" s="69" t="s">
        <v>1344</v>
      </c>
      <c r="J286" s="59" t="s">
        <v>657</v>
      </c>
      <c r="K286" s="60">
        <v>1</v>
      </c>
      <c r="L286" s="60"/>
      <c r="M286" s="60"/>
      <c r="N286" s="61"/>
      <c r="O286" s="62"/>
      <c r="P286" s="63">
        <v>1</v>
      </c>
      <c r="Q286" s="64"/>
      <c r="R286" s="65"/>
      <c r="S286" s="66">
        <v>1</v>
      </c>
      <c r="T286" s="24" t="s">
        <v>1345</v>
      </c>
      <c r="U286" s="28">
        <v>0</v>
      </c>
    </row>
    <row r="287" spans="1:21" x14ac:dyDescent="0.25">
      <c r="A287" s="56" t="s">
        <v>1173</v>
      </c>
      <c r="B287" s="37" t="s">
        <v>1278</v>
      </c>
      <c r="C287" s="68" t="s">
        <v>1346</v>
      </c>
      <c r="D287" s="68" t="s">
        <v>1347</v>
      </c>
      <c r="E287" s="68" t="s">
        <v>1348</v>
      </c>
      <c r="F287" s="68">
        <v>2012</v>
      </c>
      <c r="G287" s="68" t="s">
        <v>1349</v>
      </c>
      <c r="H287" s="68">
        <v>22</v>
      </c>
      <c r="I287" s="69" t="s">
        <v>1350</v>
      </c>
      <c r="J287" s="59">
        <v>1</v>
      </c>
      <c r="K287" s="60"/>
      <c r="L287" s="60"/>
      <c r="M287" s="60"/>
      <c r="N287" s="61"/>
      <c r="O287" s="62"/>
      <c r="P287" s="63">
        <v>1</v>
      </c>
      <c r="Q287" s="64"/>
      <c r="R287" s="65"/>
      <c r="S287" s="66">
        <v>1</v>
      </c>
      <c r="T287" s="24" t="s">
        <v>1351</v>
      </c>
      <c r="U287" s="28">
        <v>0</v>
      </c>
    </row>
    <row r="288" spans="1:21" x14ac:dyDescent="0.25">
      <c r="A288" s="56" t="s">
        <v>1173</v>
      </c>
      <c r="B288" s="37" t="s">
        <v>1278</v>
      </c>
      <c r="C288" s="68" t="s">
        <v>1235</v>
      </c>
      <c r="D288" s="68" t="s">
        <v>1352</v>
      </c>
      <c r="E288" s="68" t="s">
        <v>1353</v>
      </c>
      <c r="F288" s="68">
        <v>2012</v>
      </c>
      <c r="G288" s="68" t="s">
        <v>1238</v>
      </c>
      <c r="H288" s="68">
        <v>21</v>
      </c>
      <c r="I288" s="69" t="s">
        <v>1354</v>
      </c>
      <c r="J288" s="59" t="s">
        <v>657</v>
      </c>
      <c r="K288" s="60">
        <v>1</v>
      </c>
      <c r="L288" s="60"/>
      <c r="M288" s="60"/>
      <c r="N288" s="61"/>
      <c r="O288" s="62"/>
      <c r="P288" s="63"/>
      <c r="Q288" s="64">
        <v>1</v>
      </c>
      <c r="R288" s="65"/>
      <c r="S288" s="66">
        <v>1</v>
      </c>
      <c r="T288" s="24" t="s">
        <v>1355</v>
      </c>
      <c r="U288" s="28">
        <v>0</v>
      </c>
    </row>
    <row r="289" spans="1:21" x14ac:dyDescent="0.25">
      <c r="A289" s="56" t="s">
        <v>1173</v>
      </c>
      <c r="B289" s="37" t="s">
        <v>1278</v>
      </c>
      <c r="C289" s="68" t="s">
        <v>1309</v>
      </c>
      <c r="D289" s="68" t="s">
        <v>1356</v>
      </c>
      <c r="E289" s="68" t="s">
        <v>1357</v>
      </c>
      <c r="F289" s="68">
        <v>2014</v>
      </c>
      <c r="G289" s="68" t="s">
        <v>1312</v>
      </c>
      <c r="H289" s="68">
        <v>21</v>
      </c>
      <c r="I289" s="69" t="s">
        <v>1358</v>
      </c>
      <c r="J289" s="59" t="s">
        <v>657</v>
      </c>
      <c r="K289" s="60">
        <v>1</v>
      </c>
      <c r="L289" s="60"/>
      <c r="M289" s="60"/>
      <c r="N289" s="61"/>
      <c r="O289" s="62"/>
      <c r="P289" s="63">
        <v>1</v>
      </c>
      <c r="Q289" s="64"/>
      <c r="R289" s="65"/>
      <c r="S289" s="66">
        <v>1</v>
      </c>
      <c r="T289" s="24" t="s">
        <v>1359</v>
      </c>
      <c r="U289" s="28">
        <v>0</v>
      </c>
    </row>
    <row r="290" spans="1:21" x14ac:dyDescent="0.25">
      <c r="A290" s="56" t="s">
        <v>1173</v>
      </c>
      <c r="B290" s="37" t="s">
        <v>1278</v>
      </c>
      <c r="C290" s="68" t="s">
        <v>1285</v>
      </c>
      <c r="D290" s="68" t="s">
        <v>1360</v>
      </c>
      <c r="E290" s="68" t="s">
        <v>1361</v>
      </c>
      <c r="F290" s="68">
        <v>2012</v>
      </c>
      <c r="G290" s="68" t="s">
        <v>1288</v>
      </c>
      <c r="H290" s="68">
        <v>21</v>
      </c>
      <c r="I290" s="69" t="s">
        <v>1362</v>
      </c>
      <c r="J290" s="59" t="s">
        <v>657</v>
      </c>
      <c r="K290" s="60"/>
      <c r="L290" s="60"/>
      <c r="M290" s="60"/>
      <c r="N290" s="61">
        <v>1</v>
      </c>
      <c r="O290" s="62"/>
      <c r="P290" s="63">
        <v>1</v>
      </c>
      <c r="Q290" s="64"/>
      <c r="R290" s="65"/>
      <c r="S290" s="66">
        <v>1</v>
      </c>
      <c r="T290" s="24" t="s">
        <v>1363</v>
      </c>
      <c r="U290" s="28">
        <v>0</v>
      </c>
    </row>
    <row r="291" spans="1:21" x14ac:dyDescent="0.25">
      <c r="A291" s="56" t="s">
        <v>1364</v>
      </c>
      <c r="B291" s="57" t="s">
        <v>1365</v>
      </c>
      <c r="C291" s="32" t="s">
        <v>1366</v>
      </c>
      <c r="D291" s="32" t="s">
        <v>1367</v>
      </c>
      <c r="E291" s="32" t="s">
        <v>1368</v>
      </c>
      <c r="F291" s="32">
        <v>2013</v>
      </c>
      <c r="G291" s="32" t="s">
        <v>1369</v>
      </c>
      <c r="H291" s="32">
        <v>222</v>
      </c>
      <c r="I291" s="58" t="s">
        <v>1370</v>
      </c>
      <c r="J291" s="59"/>
      <c r="K291" s="60">
        <v>1</v>
      </c>
      <c r="L291" s="60"/>
      <c r="M291" s="60"/>
      <c r="N291" s="61"/>
      <c r="O291" s="62"/>
      <c r="P291" s="63">
        <v>1</v>
      </c>
      <c r="Q291" s="64"/>
      <c r="R291" s="65"/>
      <c r="S291" s="66">
        <v>1</v>
      </c>
      <c r="T291" s="24" t="s">
        <v>1371</v>
      </c>
      <c r="U291" s="28">
        <v>0</v>
      </c>
    </row>
    <row r="292" spans="1:21" x14ac:dyDescent="0.25">
      <c r="A292" s="56" t="s">
        <v>1364</v>
      </c>
      <c r="B292" s="57" t="s">
        <v>1365</v>
      </c>
      <c r="C292" s="32" t="s">
        <v>1365</v>
      </c>
      <c r="D292" s="32" t="s">
        <v>1373</v>
      </c>
      <c r="E292" s="32" t="s">
        <v>1374</v>
      </c>
      <c r="F292" s="32">
        <v>2013</v>
      </c>
      <c r="G292" s="32" t="s">
        <v>1375</v>
      </c>
      <c r="H292" s="32">
        <v>87</v>
      </c>
      <c r="I292" s="58" t="s">
        <v>1376</v>
      </c>
      <c r="J292" s="59"/>
      <c r="K292" s="60"/>
      <c r="L292" s="60"/>
      <c r="M292" s="60"/>
      <c r="N292" s="61">
        <v>1</v>
      </c>
      <c r="O292" s="62"/>
      <c r="P292" s="63"/>
      <c r="Q292" s="64">
        <v>1</v>
      </c>
      <c r="R292" s="65"/>
      <c r="S292" s="66">
        <v>1</v>
      </c>
      <c r="T292" s="24"/>
      <c r="U292" s="28">
        <v>0</v>
      </c>
    </row>
    <row r="293" spans="1:21" x14ac:dyDescent="0.25">
      <c r="A293" s="56" t="s">
        <v>1364</v>
      </c>
      <c r="B293" s="57" t="s">
        <v>1365</v>
      </c>
      <c r="C293" s="32" t="s">
        <v>1365</v>
      </c>
      <c r="D293" s="32" t="s">
        <v>1377</v>
      </c>
      <c r="E293" s="32" t="s">
        <v>1378</v>
      </c>
      <c r="F293" s="32">
        <v>2014</v>
      </c>
      <c r="G293" s="32" t="s">
        <v>1375</v>
      </c>
      <c r="H293" s="32">
        <v>56</v>
      </c>
      <c r="I293" s="58" t="s">
        <v>1379</v>
      </c>
      <c r="J293" s="59"/>
      <c r="K293" s="60">
        <v>1</v>
      </c>
      <c r="L293" s="60"/>
      <c r="M293" s="60"/>
      <c r="N293" s="61"/>
      <c r="O293" s="62"/>
      <c r="P293" s="63"/>
      <c r="Q293" s="64">
        <v>1</v>
      </c>
      <c r="R293" s="65"/>
      <c r="S293" s="66">
        <v>1</v>
      </c>
      <c r="T293" s="24" t="s">
        <v>1380</v>
      </c>
      <c r="U293" s="28">
        <v>0</v>
      </c>
    </row>
    <row r="294" spans="1:21" x14ac:dyDescent="0.25">
      <c r="A294" s="56" t="s">
        <v>1364</v>
      </c>
      <c r="B294" s="57" t="s">
        <v>1365</v>
      </c>
      <c r="C294" s="32" t="s">
        <v>1381</v>
      </c>
      <c r="D294" s="32" t="s">
        <v>1382</v>
      </c>
      <c r="E294" s="32" t="s">
        <v>1383</v>
      </c>
      <c r="F294" s="32">
        <v>2013</v>
      </c>
      <c r="G294" s="32" t="s">
        <v>1384</v>
      </c>
      <c r="H294" s="32">
        <v>55</v>
      </c>
      <c r="I294" s="58" t="s">
        <v>1385</v>
      </c>
      <c r="J294" s="59">
        <v>1</v>
      </c>
      <c r="K294" s="60"/>
      <c r="L294" s="60"/>
      <c r="M294" s="60"/>
      <c r="N294" s="61"/>
      <c r="O294" s="62"/>
      <c r="P294" s="63"/>
      <c r="Q294" s="64">
        <v>1</v>
      </c>
      <c r="R294" s="65"/>
      <c r="S294" s="66">
        <v>1</v>
      </c>
      <c r="T294" s="24" t="s">
        <v>1386</v>
      </c>
      <c r="U294" s="28">
        <v>0</v>
      </c>
    </row>
    <row r="295" spans="1:21" x14ac:dyDescent="0.25">
      <c r="A295" s="56" t="s">
        <v>1364</v>
      </c>
      <c r="B295" s="57" t="s">
        <v>1365</v>
      </c>
      <c r="C295" s="32" t="s">
        <v>1381</v>
      </c>
      <c r="D295" s="32" t="s">
        <v>1387</v>
      </c>
      <c r="E295" s="32" t="s">
        <v>1388</v>
      </c>
      <c r="F295" s="32">
        <v>2013</v>
      </c>
      <c r="G295" s="32" t="s">
        <v>1384</v>
      </c>
      <c r="H295" s="32">
        <v>52</v>
      </c>
      <c r="I295" s="58" t="s">
        <v>1389</v>
      </c>
      <c r="J295" s="59">
        <v>1</v>
      </c>
      <c r="K295" s="60"/>
      <c r="L295" s="60"/>
      <c r="M295" s="60"/>
      <c r="N295" s="61"/>
      <c r="O295" s="62">
        <v>1</v>
      </c>
      <c r="P295" s="63"/>
      <c r="Q295" s="64"/>
      <c r="R295" s="65"/>
      <c r="S295" s="66">
        <v>1</v>
      </c>
      <c r="T295" s="24" t="s">
        <v>1390</v>
      </c>
      <c r="U295" s="28">
        <v>0</v>
      </c>
    </row>
    <row r="296" spans="1:21" x14ac:dyDescent="0.25">
      <c r="A296" s="56" t="s">
        <v>1364</v>
      </c>
      <c r="B296" s="57" t="s">
        <v>1365</v>
      </c>
      <c r="C296" s="32" t="s">
        <v>1391</v>
      </c>
      <c r="D296" s="32" t="s">
        <v>1392</v>
      </c>
      <c r="E296" s="32" t="s">
        <v>1393</v>
      </c>
      <c r="F296" s="32">
        <v>2012</v>
      </c>
      <c r="G296" s="32" t="s">
        <v>501</v>
      </c>
      <c r="H296" s="32">
        <v>49</v>
      </c>
      <c r="I296" s="58" t="s">
        <v>1394</v>
      </c>
      <c r="J296" s="59">
        <v>1</v>
      </c>
      <c r="K296" s="60"/>
      <c r="L296" s="60"/>
      <c r="M296" s="60"/>
      <c r="N296" s="61"/>
      <c r="O296" s="62"/>
      <c r="P296" s="63"/>
      <c r="Q296" s="64">
        <v>1</v>
      </c>
      <c r="R296" s="65"/>
      <c r="S296" s="66">
        <v>1</v>
      </c>
      <c r="T296" s="24" t="s">
        <v>1395</v>
      </c>
      <c r="U296" s="28">
        <v>0</v>
      </c>
    </row>
    <row r="297" spans="1:21" x14ac:dyDescent="0.25">
      <c r="A297" s="70" t="s">
        <v>1364</v>
      </c>
      <c r="B297" s="71" t="s">
        <v>1365</v>
      </c>
      <c r="C297" s="72" t="s">
        <v>1396</v>
      </c>
      <c r="D297" s="72" t="s">
        <v>1397</v>
      </c>
      <c r="E297" s="72" t="s">
        <v>1398</v>
      </c>
      <c r="F297" s="72">
        <v>2014</v>
      </c>
      <c r="G297" s="72" t="s">
        <v>539</v>
      </c>
      <c r="H297" s="72">
        <v>42</v>
      </c>
      <c r="I297" s="73" t="s">
        <v>1399</v>
      </c>
      <c r="J297" s="74"/>
      <c r="K297" s="75"/>
      <c r="L297" s="75"/>
      <c r="M297" s="75"/>
      <c r="N297" s="76"/>
      <c r="O297" s="77"/>
      <c r="P297" s="78"/>
      <c r="Q297" s="79"/>
      <c r="R297" s="80">
        <v>1</v>
      </c>
      <c r="S297" s="81"/>
      <c r="T297" s="82" t="s">
        <v>1400</v>
      </c>
      <c r="U297" s="28">
        <v>1</v>
      </c>
    </row>
    <row r="298" spans="1:21" x14ac:dyDescent="0.25">
      <c r="A298" s="56" t="s">
        <v>1364</v>
      </c>
      <c r="B298" s="57" t="s">
        <v>1365</v>
      </c>
      <c r="C298" s="32" t="s">
        <v>1381</v>
      </c>
      <c r="D298" s="32" t="s">
        <v>1401</v>
      </c>
      <c r="E298" s="32" t="s">
        <v>1402</v>
      </c>
      <c r="F298" s="32">
        <v>2014</v>
      </c>
      <c r="G298" s="32" t="s">
        <v>1384</v>
      </c>
      <c r="H298" s="32">
        <v>38</v>
      </c>
      <c r="I298" s="58" t="s">
        <v>1403</v>
      </c>
      <c r="J298" s="59">
        <v>1</v>
      </c>
      <c r="K298" s="60"/>
      <c r="L298" s="60"/>
      <c r="M298" s="60"/>
      <c r="N298" s="61"/>
      <c r="O298" s="62"/>
      <c r="P298" s="63">
        <v>1</v>
      </c>
      <c r="Q298" s="64"/>
      <c r="R298" s="65"/>
      <c r="S298" s="66">
        <v>1</v>
      </c>
      <c r="T298" s="24" t="s">
        <v>1404</v>
      </c>
      <c r="U298" s="28">
        <v>0</v>
      </c>
    </row>
    <row r="299" spans="1:21" x14ac:dyDescent="0.25">
      <c r="A299" s="56" t="s">
        <v>1364</v>
      </c>
      <c r="B299" s="57" t="s">
        <v>1365</v>
      </c>
      <c r="C299" s="32" t="s">
        <v>1365</v>
      </c>
      <c r="D299" s="32" t="s">
        <v>1405</v>
      </c>
      <c r="E299" s="32" t="s">
        <v>1406</v>
      </c>
      <c r="F299" s="32">
        <v>2012</v>
      </c>
      <c r="G299" s="32" t="s">
        <v>1375</v>
      </c>
      <c r="H299" s="32">
        <v>37</v>
      </c>
      <c r="I299" s="58" t="s">
        <v>1407</v>
      </c>
      <c r="J299" s="59"/>
      <c r="K299" s="60">
        <v>1</v>
      </c>
      <c r="L299" s="60"/>
      <c r="M299" s="60"/>
      <c r="N299" s="61">
        <v>1</v>
      </c>
      <c r="O299" s="62"/>
      <c r="P299" s="63"/>
      <c r="Q299" s="64">
        <v>1</v>
      </c>
      <c r="R299" s="65"/>
      <c r="S299" s="66">
        <v>1</v>
      </c>
      <c r="T299" s="24" t="s">
        <v>1408</v>
      </c>
      <c r="U299" s="28">
        <v>0</v>
      </c>
    </row>
    <row r="300" spans="1:21" x14ac:dyDescent="0.25">
      <c r="A300" s="56" t="s">
        <v>1364</v>
      </c>
      <c r="B300" s="57" t="s">
        <v>1365</v>
      </c>
      <c r="C300" s="32" t="s">
        <v>1381</v>
      </c>
      <c r="D300" s="32" t="s">
        <v>1409</v>
      </c>
      <c r="E300" s="32" t="s">
        <v>1410</v>
      </c>
      <c r="F300" s="32">
        <v>2012</v>
      </c>
      <c r="G300" s="32" t="s">
        <v>1411</v>
      </c>
      <c r="H300" s="32">
        <v>36</v>
      </c>
      <c r="I300" s="58" t="s">
        <v>1412</v>
      </c>
      <c r="J300" s="59">
        <v>1</v>
      </c>
      <c r="K300" s="60"/>
      <c r="L300" s="60"/>
      <c r="M300" s="60"/>
      <c r="N300" s="61"/>
      <c r="O300" s="62"/>
      <c r="P300" s="63"/>
      <c r="Q300" s="64">
        <v>1</v>
      </c>
      <c r="R300" s="65"/>
      <c r="S300" s="66">
        <v>1</v>
      </c>
      <c r="T300" s="24" t="s">
        <v>1413</v>
      </c>
      <c r="U300" s="28">
        <v>0</v>
      </c>
    </row>
    <row r="301" spans="1:21" x14ac:dyDescent="0.25">
      <c r="A301" s="56" t="s">
        <v>1364</v>
      </c>
      <c r="B301" s="57" t="s">
        <v>1365</v>
      </c>
      <c r="C301" s="32" t="s">
        <v>1365</v>
      </c>
      <c r="D301" s="32" t="s">
        <v>1414</v>
      </c>
      <c r="E301" s="32" t="s">
        <v>1415</v>
      </c>
      <c r="F301" s="32">
        <v>2013</v>
      </c>
      <c r="G301" s="32" t="s">
        <v>1375</v>
      </c>
      <c r="H301" s="32">
        <v>34</v>
      </c>
      <c r="I301" s="58" t="s">
        <v>1416</v>
      </c>
      <c r="J301" s="59">
        <v>1</v>
      </c>
      <c r="K301" s="60"/>
      <c r="L301" s="60"/>
      <c r="M301" s="60"/>
      <c r="N301" s="61"/>
      <c r="O301" s="62"/>
      <c r="P301" s="63"/>
      <c r="Q301" s="64">
        <v>1</v>
      </c>
      <c r="R301" s="65"/>
      <c r="S301" s="66">
        <v>1</v>
      </c>
      <c r="T301" s="24" t="s">
        <v>1417</v>
      </c>
      <c r="U301" s="28">
        <v>0</v>
      </c>
    </row>
    <row r="302" spans="1:21" x14ac:dyDescent="0.25">
      <c r="A302" s="56" t="s">
        <v>1364</v>
      </c>
      <c r="B302" s="57" t="s">
        <v>1365</v>
      </c>
      <c r="C302" s="32" t="s">
        <v>1418</v>
      </c>
      <c r="D302" s="32" t="s">
        <v>1419</v>
      </c>
      <c r="E302" s="32" t="s">
        <v>1420</v>
      </c>
      <c r="F302" s="32">
        <v>2013</v>
      </c>
      <c r="G302" s="32" t="s">
        <v>1421</v>
      </c>
      <c r="H302" s="32">
        <v>34</v>
      </c>
      <c r="I302" s="58" t="s">
        <v>1422</v>
      </c>
      <c r="J302" s="59">
        <v>1</v>
      </c>
      <c r="K302" s="60"/>
      <c r="L302" s="60"/>
      <c r="M302" s="60"/>
      <c r="N302" s="61"/>
      <c r="O302" s="62"/>
      <c r="P302" s="63">
        <v>1</v>
      </c>
      <c r="Q302" s="64"/>
      <c r="R302" s="65"/>
      <c r="S302" s="66">
        <v>1</v>
      </c>
      <c r="T302" s="24" t="s">
        <v>1423</v>
      </c>
      <c r="U302" s="28">
        <v>0</v>
      </c>
    </row>
    <row r="303" spans="1:21" x14ac:dyDescent="0.25">
      <c r="A303" s="56" t="s">
        <v>1364</v>
      </c>
      <c r="B303" s="57" t="s">
        <v>1365</v>
      </c>
      <c r="C303" s="32" t="s">
        <v>1381</v>
      </c>
      <c r="D303" s="32" t="s">
        <v>1424</v>
      </c>
      <c r="E303" s="32" t="s">
        <v>1425</v>
      </c>
      <c r="F303" s="32">
        <v>2014</v>
      </c>
      <c r="G303" s="32" t="s">
        <v>1384</v>
      </c>
      <c r="H303" s="32">
        <v>33</v>
      </c>
      <c r="I303" s="58" t="s">
        <v>1426</v>
      </c>
      <c r="J303" s="59"/>
      <c r="K303" s="60">
        <v>1</v>
      </c>
      <c r="L303" s="60"/>
      <c r="M303" s="60"/>
      <c r="N303" s="61"/>
      <c r="O303" s="62"/>
      <c r="P303" s="63">
        <v>1</v>
      </c>
      <c r="Q303" s="64"/>
      <c r="R303" s="65"/>
      <c r="S303" s="66">
        <v>1</v>
      </c>
      <c r="T303" s="24" t="s">
        <v>1427</v>
      </c>
      <c r="U303" s="28">
        <v>0</v>
      </c>
    </row>
    <row r="304" spans="1:21" x14ac:dyDescent="0.25">
      <c r="A304" s="56" t="s">
        <v>1364</v>
      </c>
      <c r="B304" s="57" t="s">
        <v>1365</v>
      </c>
      <c r="C304" s="32" t="s">
        <v>1381</v>
      </c>
      <c r="D304" s="32" t="s">
        <v>1428</v>
      </c>
      <c r="E304" s="32" t="s">
        <v>1429</v>
      </c>
      <c r="F304" s="32">
        <v>2014</v>
      </c>
      <c r="G304" s="32" t="s">
        <v>1384</v>
      </c>
      <c r="H304" s="32">
        <v>32</v>
      </c>
      <c r="I304" s="58" t="s">
        <v>1430</v>
      </c>
      <c r="J304" s="59">
        <v>1</v>
      </c>
      <c r="K304" s="60"/>
      <c r="L304" s="60"/>
      <c r="M304" s="60"/>
      <c r="N304" s="61"/>
      <c r="O304" s="62"/>
      <c r="P304" s="63"/>
      <c r="Q304" s="64">
        <v>1</v>
      </c>
      <c r="R304" s="65"/>
      <c r="S304" s="66">
        <v>1</v>
      </c>
      <c r="T304" s="24" t="s">
        <v>1431</v>
      </c>
      <c r="U304" s="28">
        <v>0</v>
      </c>
    </row>
    <row r="305" spans="1:22" x14ac:dyDescent="0.25">
      <c r="A305" s="56" t="s">
        <v>1364</v>
      </c>
      <c r="B305" s="57" t="s">
        <v>1365</v>
      </c>
      <c r="C305" s="32" t="s">
        <v>1381</v>
      </c>
      <c r="D305" s="32" t="s">
        <v>1432</v>
      </c>
      <c r="E305" s="32" t="s">
        <v>1433</v>
      </c>
      <c r="F305" s="32">
        <v>2013</v>
      </c>
      <c r="G305" s="32" t="s">
        <v>1434</v>
      </c>
      <c r="H305" s="32">
        <v>32</v>
      </c>
      <c r="I305" s="58" t="s">
        <v>1435</v>
      </c>
      <c r="J305" s="59"/>
      <c r="K305" s="60">
        <v>1</v>
      </c>
      <c r="L305" s="60"/>
      <c r="M305" s="60"/>
      <c r="N305" s="61"/>
      <c r="O305" s="62"/>
      <c r="P305" s="63"/>
      <c r="Q305" s="64">
        <v>1</v>
      </c>
      <c r="R305" s="65"/>
      <c r="S305" s="66">
        <v>1</v>
      </c>
      <c r="T305" s="24" t="s">
        <v>1436</v>
      </c>
      <c r="U305" s="28">
        <v>0</v>
      </c>
    </row>
    <row r="306" spans="1:22" x14ac:dyDescent="0.25">
      <c r="A306" s="56" t="s">
        <v>1364</v>
      </c>
      <c r="B306" s="57" t="s">
        <v>1365</v>
      </c>
      <c r="C306" s="32" t="s">
        <v>1437</v>
      </c>
      <c r="D306" s="32" t="s">
        <v>1438</v>
      </c>
      <c r="E306" s="32" t="s">
        <v>1439</v>
      </c>
      <c r="F306" s="32">
        <v>2013</v>
      </c>
      <c r="G306" s="32" t="s">
        <v>1440</v>
      </c>
      <c r="H306" s="32">
        <v>32</v>
      </c>
      <c r="I306" s="58" t="s">
        <v>1441</v>
      </c>
      <c r="J306" s="59">
        <v>1</v>
      </c>
      <c r="K306" s="60"/>
      <c r="L306" s="60"/>
      <c r="M306" s="60"/>
      <c r="N306" s="61"/>
      <c r="O306" s="62"/>
      <c r="P306" s="63"/>
      <c r="Q306" s="64">
        <v>1</v>
      </c>
      <c r="R306" s="65"/>
      <c r="S306" s="66">
        <v>1</v>
      </c>
      <c r="T306" s="24" t="s">
        <v>1442</v>
      </c>
      <c r="U306" s="28">
        <v>0</v>
      </c>
    </row>
    <row r="307" spans="1:22" x14ac:dyDescent="0.25">
      <c r="A307" s="56" t="s">
        <v>1364</v>
      </c>
      <c r="B307" s="57" t="s">
        <v>1365</v>
      </c>
      <c r="C307" s="32" t="s">
        <v>1443</v>
      </c>
      <c r="D307" s="32" t="s">
        <v>1444</v>
      </c>
      <c r="E307" s="32" t="s">
        <v>1445</v>
      </c>
      <c r="F307" s="32">
        <v>2012</v>
      </c>
      <c r="G307" s="32" t="s">
        <v>1446</v>
      </c>
      <c r="H307" s="32">
        <v>51</v>
      </c>
      <c r="I307" s="58" t="s">
        <v>1447</v>
      </c>
      <c r="J307" s="59"/>
      <c r="K307" s="60">
        <v>1</v>
      </c>
      <c r="L307" s="60"/>
      <c r="M307" s="60"/>
      <c r="N307" s="61"/>
      <c r="O307" s="62">
        <v>1</v>
      </c>
      <c r="P307" s="63"/>
      <c r="Q307" s="64"/>
      <c r="R307" s="65"/>
      <c r="S307" s="66">
        <v>1</v>
      </c>
      <c r="T307" s="24" t="s">
        <v>1448</v>
      </c>
      <c r="U307" s="28">
        <v>0</v>
      </c>
    </row>
    <row r="308" spans="1:22" x14ac:dyDescent="0.25">
      <c r="A308" s="56" t="s">
        <v>1364</v>
      </c>
      <c r="B308" s="57" t="s">
        <v>1449</v>
      </c>
      <c r="C308" s="32" t="s">
        <v>1246</v>
      </c>
      <c r="D308" s="32" t="s">
        <v>1247</v>
      </c>
      <c r="E308" s="32" t="s">
        <v>1248</v>
      </c>
      <c r="F308" s="32">
        <v>2013</v>
      </c>
      <c r="G308" s="32" t="s">
        <v>1249</v>
      </c>
      <c r="H308" s="32">
        <v>27</v>
      </c>
      <c r="I308" s="58" t="s">
        <v>1450</v>
      </c>
      <c r="J308" s="59">
        <v>1</v>
      </c>
      <c r="K308" s="60"/>
      <c r="L308" s="60"/>
      <c r="M308" s="60"/>
      <c r="N308" s="61"/>
      <c r="O308" s="62">
        <v>1</v>
      </c>
      <c r="P308" s="63"/>
      <c r="Q308" s="64"/>
      <c r="R308" s="65"/>
      <c r="S308" s="66">
        <v>1</v>
      </c>
      <c r="T308" s="24" t="s">
        <v>1451</v>
      </c>
      <c r="U308" s="28">
        <v>0</v>
      </c>
    </row>
    <row r="309" spans="1:22" x14ac:dyDescent="0.25">
      <c r="A309" s="56" t="s">
        <v>1364</v>
      </c>
      <c r="B309" s="57" t="s">
        <v>1449</v>
      </c>
      <c r="C309" s="32" t="s">
        <v>1452</v>
      </c>
      <c r="D309" s="32" t="s">
        <v>1453</v>
      </c>
      <c r="E309" s="32" t="s">
        <v>1454</v>
      </c>
      <c r="F309" s="32">
        <v>2013</v>
      </c>
      <c r="G309" s="32" t="s">
        <v>1455</v>
      </c>
      <c r="H309" s="32">
        <v>22</v>
      </c>
      <c r="I309" s="58" t="s">
        <v>1456</v>
      </c>
      <c r="J309" s="59">
        <v>1</v>
      </c>
      <c r="K309" s="60"/>
      <c r="L309" s="60">
        <v>1</v>
      </c>
      <c r="M309" s="60"/>
      <c r="N309" s="61"/>
      <c r="O309" s="62"/>
      <c r="P309" s="63"/>
      <c r="Q309" s="64">
        <v>1</v>
      </c>
      <c r="R309" s="65"/>
      <c r="S309" s="66">
        <v>1</v>
      </c>
      <c r="T309" s="24" t="s">
        <v>1457</v>
      </c>
      <c r="U309" s="28">
        <v>0</v>
      </c>
    </row>
    <row r="310" spans="1:22" x14ac:dyDescent="0.25">
      <c r="A310" s="56" t="s">
        <v>1364</v>
      </c>
      <c r="B310" s="57" t="s">
        <v>1449</v>
      </c>
      <c r="C310" s="32" t="s">
        <v>1458</v>
      </c>
      <c r="D310" s="32" t="s">
        <v>1459</v>
      </c>
      <c r="E310" s="32" t="s">
        <v>1460</v>
      </c>
      <c r="F310" s="32">
        <v>2013</v>
      </c>
      <c r="G310" s="32" t="s">
        <v>1461</v>
      </c>
      <c r="H310" s="32">
        <v>21</v>
      </c>
      <c r="I310" s="58" t="s">
        <v>1462</v>
      </c>
      <c r="J310" s="176" t="s">
        <v>1463</v>
      </c>
      <c r="K310" s="177"/>
      <c r="L310" s="177"/>
      <c r="M310" s="177"/>
      <c r="N310" s="178"/>
      <c r="O310" s="62"/>
      <c r="P310" s="63"/>
      <c r="Q310" s="64"/>
      <c r="R310" s="65">
        <v>1</v>
      </c>
      <c r="S310" s="66"/>
      <c r="T310" s="24" t="s">
        <v>1464</v>
      </c>
      <c r="U310" s="28">
        <v>1</v>
      </c>
      <c r="V310" s="1" t="s">
        <v>1642</v>
      </c>
    </row>
    <row r="311" spans="1:22" x14ac:dyDescent="0.25">
      <c r="A311" s="56" t="s">
        <v>1364</v>
      </c>
      <c r="B311" s="57" t="s">
        <v>1449</v>
      </c>
      <c r="C311" s="32" t="s">
        <v>1246</v>
      </c>
      <c r="D311" s="32" t="s">
        <v>1267</v>
      </c>
      <c r="E311" s="32" t="s">
        <v>1268</v>
      </c>
      <c r="F311" s="32">
        <v>2013</v>
      </c>
      <c r="G311" s="32" t="s">
        <v>1269</v>
      </c>
      <c r="H311" s="32">
        <v>21</v>
      </c>
      <c r="I311" s="58" t="s">
        <v>1270</v>
      </c>
      <c r="J311" s="59">
        <v>1</v>
      </c>
      <c r="K311" s="60">
        <v>1</v>
      </c>
      <c r="L311" s="60"/>
      <c r="M311" s="60"/>
      <c r="N311" s="61"/>
      <c r="O311" s="62"/>
      <c r="P311" s="63">
        <v>1</v>
      </c>
      <c r="Q311" s="64"/>
      <c r="R311" s="65"/>
      <c r="S311" s="66">
        <v>1</v>
      </c>
      <c r="T311" s="24" t="s">
        <v>1465</v>
      </c>
      <c r="U311" s="28">
        <v>0</v>
      </c>
    </row>
    <row r="312" spans="1:22" x14ac:dyDescent="0.25">
      <c r="A312" s="56" t="s">
        <v>1364</v>
      </c>
      <c r="B312" s="57" t="s">
        <v>1449</v>
      </c>
      <c r="C312" s="32" t="s">
        <v>1458</v>
      </c>
      <c r="D312" s="32" t="s">
        <v>1466</v>
      </c>
      <c r="E312" s="32" t="s">
        <v>1467</v>
      </c>
      <c r="F312" s="32">
        <v>2013</v>
      </c>
      <c r="G312" s="32" t="s">
        <v>1468</v>
      </c>
      <c r="H312" s="32">
        <v>19</v>
      </c>
      <c r="I312" s="58" t="s">
        <v>1469</v>
      </c>
      <c r="J312" s="59">
        <v>1</v>
      </c>
      <c r="K312" s="60"/>
      <c r="L312" s="60"/>
      <c r="M312" s="60"/>
      <c r="N312" s="61"/>
      <c r="O312" s="62">
        <v>1</v>
      </c>
      <c r="P312" s="63"/>
      <c r="Q312" s="64"/>
      <c r="R312" s="65"/>
      <c r="S312" s="66">
        <v>1</v>
      </c>
      <c r="T312" s="24" t="s">
        <v>1470</v>
      </c>
      <c r="U312" s="28">
        <v>0</v>
      </c>
    </row>
    <row r="313" spans="1:22" x14ac:dyDescent="0.25">
      <c r="A313" s="56" t="s">
        <v>1364</v>
      </c>
      <c r="B313" s="57" t="s">
        <v>1449</v>
      </c>
      <c r="C313" s="32" t="s">
        <v>1452</v>
      </c>
      <c r="D313" s="32" t="s">
        <v>1471</v>
      </c>
      <c r="E313" s="32" t="s">
        <v>1472</v>
      </c>
      <c r="F313" s="32">
        <v>2012</v>
      </c>
      <c r="G313" s="32" t="s">
        <v>1455</v>
      </c>
      <c r="H313" s="32">
        <v>19</v>
      </c>
      <c r="I313" s="58" t="s">
        <v>1473</v>
      </c>
      <c r="J313" s="59">
        <v>1</v>
      </c>
      <c r="K313" s="60"/>
      <c r="L313" s="60"/>
      <c r="M313" s="60"/>
      <c r="N313" s="61"/>
      <c r="O313" s="62"/>
      <c r="P313" s="63"/>
      <c r="Q313" s="64">
        <v>1</v>
      </c>
      <c r="R313" s="65"/>
      <c r="S313" s="66">
        <v>1</v>
      </c>
      <c r="T313" s="24" t="s">
        <v>1474</v>
      </c>
      <c r="U313" s="28">
        <v>0</v>
      </c>
    </row>
    <row r="314" spans="1:22" x14ac:dyDescent="0.25">
      <c r="A314" s="56" t="s">
        <v>1364</v>
      </c>
      <c r="B314" s="57" t="s">
        <v>1449</v>
      </c>
      <c r="C314" s="32" t="s">
        <v>1458</v>
      </c>
      <c r="D314" s="32" t="s">
        <v>1475</v>
      </c>
      <c r="E314" s="32" t="s">
        <v>1476</v>
      </c>
      <c r="F314" s="32">
        <v>2014</v>
      </c>
      <c r="G314" s="32" t="s">
        <v>1468</v>
      </c>
      <c r="H314" s="32">
        <v>18</v>
      </c>
      <c r="I314" s="58" t="s">
        <v>1477</v>
      </c>
      <c r="J314" s="59">
        <v>1</v>
      </c>
      <c r="K314" s="60">
        <v>1</v>
      </c>
      <c r="L314" s="60">
        <v>1</v>
      </c>
      <c r="M314" s="60"/>
      <c r="N314" s="61">
        <v>1</v>
      </c>
      <c r="O314" s="62"/>
      <c r="P314" s="63"/>
      <c r="Q314" s="64">
        <v>1</v>
      </c>
      <c r="R314" s="65"/>
      <c r="S314" s="66">
        <v>1</v>
      </c>
      <c r="T314" s="24" t="s">
        <v>1478</v>
      </c>
      <c r="U314" s="28">
        <v>0</v>
      </c>
    </row>
    <row r="315" spans="1:22" x14ac:dyDescent="0.25">
      <c r="A315" s="56" t="s">
        <v>1364</v>
      </c>
      <c r="B315" s="57" t="s">
        <v>1449</v>
      </c>
      <c r="C315" s="32" t="s">
        <v>1458</v>
      </c>
      <c r="D315" s="32" t="s">
        <v>1479</v>
      </c>
      <c r="E315" s="32" t="s">
        <v>1480</v>
      </c>
      <c r="F315" s="32">
        <v>2013</v>
      </c>
      <c r="G315" s="32" t="s">
        <v>1468</v>
      </c>
      <c r="H315" s="32">
        <v>17</v>
      </c>
      <c r="I315" s="58" t="s">
        <v>1481</v>
      </c>
      <c r="J315" s="59">
        <v>1</v>
      </c>
      <c r="K315" s="60"/>
      <c r="L315" s="60"/>
      <c r="M315" s="60"/>
      <c r="N315" s="61">
        <v>1</v>
      </c>
      <c r="O315" s="62"/>
      <c r="P315" s="63"/>
      <c r="Q315" s="64">
        <v>1</v>
      </c>
      <c r="R315" s="65"/>
      <c r="S315" s="66">
        <v>1</v>
      </c>
      <c r="T315" s="24" t="s">
        <v>1482</v>
      </c>
      <c r="U315" s="28">
        <v>0</v>
      </c>
    </row>
    <row r="316" spans="1:22" x14ac:dyDescent="0.25">
      <c r="A316" s="56" t="s">
        <v>1364</v>
      </c>
      <c r="B316" s="57" t="s">
        <v>1449</v>
      </c>
      <c r="C316" s="32" t="s">
        <v>1452</v>
      </c>
      <c r="D316" s="32" t="s">
        <v>1483</v>
      </c>
      <c r="E316" s="32" t="s">
        <v>1484</v>
      </c>
      <c r="F316" s="32">
        <v>2012</v>
      </c>
      <c r="G316" s="32" t="s">
        <v>1485</v>
      </c>
      <c r="H316" s="32">
        <v>17</v>
      </c>
      <c r="I316" s="58" t="s">
        <v>1486</v>
      </c>
      <c r="J316" s="59">
        <v>1</v>
      </c>
      <c r="K316" s="60"/>
      <c r="L316" s="60"/>
      <c r="M316" s="60"/>
      <c r="N316" s="61"/>
      <c r="O316" s="62"/>
      <c r="P316" s="63">
        <v>1</v>
      </c>
      <c r="Q316" s="64"/>
      <c r="R316" s="65"/>
      <c r="S316" s="66">
        <v>1</v>
      </c>
      <c r="T316" s="24" t="s">
        <v>1487</v>
      </c>
      <c r="U316" s="28">
        <v>0</v>
      </c>
    </row>
    <row r="317" spans="1:22" x14ac:dyDescent="0.25">
      <c r="A317" s="56" t="s">
        <v>1364</v>
      </c>
      <c r="B317" s="57" t="s">
        <v>1449</v>
      </c>
      <c r="C317" s="32" t="s">
        <v>1488</v>
      </c>
      <c r="D317" s="32" t="s">
        <v>1489</v>
      </c>
      <c r="E317" s="32" t="s">
        <v>1490</v>
      </c>
      <c r="F317" s="32">
        <v>2012</v>
      </c>
      <c r="G317" s="32" t="s">
        <v>1491</v>
      </c>
      <c r="H317" s="32">
        <v>16</v>
      </c>
      <c r="I317" s="58" t="s">
        <v>1492</v>
      </c>
      <c r="J317" s="59">
        <v>1</v>
      </c>
      <c r="K317" s="60"/>
      <c r="L317" s="60"/>
      <c r="M317" s="60"/>
      <c r="N317" s="61"/>
      <c r="O317" s="62"/>
      <c r="P317" s="63">
        <v>1</v>
      </c>
      <c r="Q317" s="64"/>
      <c r="R317" s="65"/>
      <c r="S317" s="66">
        <v>1</v>
      </c>
      <c r="T317" s="24" t="s">
        <v>1493</v>
      </c>
      <c r="U317" s="28">
        <v>0</v>
      </c>
    </row>
    <row r="318" spans="1:22" x14ac:dyDescent="0.25">
      <c r="A318" s="56" t="s">
        <v>1364</v>
      </c>
      <c r="B318" s="57" t="s">
        <v>1449</v>
      </c>
      <c r="C318" s="32" t="s">
        <v>1458</v>
      </c>
      <c r="D318" s="32" t="s">
        <v>1494</v>
      </c>
      <c r="E318" s="32" t="s">
        <v>1495</v>
      </c>
      <c r="F318" s="32">
        <v>2012</v>
      </c>
      <c r="G318" s="32" t="s">
        <v>1468</v>
      </c>
      <c r="H318" s="32">
        <v>16</v>
      </c>
      <c r="I318" s="58" t="s">
        <v>1496</v>
      </c>
      <c r="J318" s="59"/>
      <c r="K318" s="60">
        <v>1</v>
      </c>
      <c r="L318" s="60"/>
      <c r="M318" s="60"/>
      <c r="N318" s="61"/>
      <c r="O318" s="62"/>
      <c r="P318" s="63">
        <v>1</v>
      </c>
      <c r="Q318" s="64"/>
      <c r="R318" s="65"/>
      <c r="S318" s="66">
        <v>1</v>
      </c>
      <c r="T318" s="24" t="s">
        <v>1497</v>
      </c>
      <c r="U318" s="28">
        <v>0</v>
      </c>
    </row>
    <row r="319" spans="1:22" x14ac:dyDescent="0.25">
      <c r="A319" s="56" t="s">
        <v>1364</v>
      </c>
      <c r="B319" s="57" t="s">
        <v>1449</v>
      </c>
      <c r="C319" s="32" t="s">
        <v>1246</v>
      </c>
      <c r="D319" s="32" t="s">
        <v>1498</v>
      </c>
      <c r="E319" s="32" t="s">
        <v>1499</v>
      </c>
      <c r="F319" s="32">
        <v>2013</v>
      </c>
      <c r="G319" s="32" t="s">
        <v>1500</v>
      </c>
      <c r="H319" s="32">
        <v>15</v>
      </c>
      <c r="I319" s="58" t="s">
        <v>1501</v>
      </c>
      <c r="J319" s="59">
        <v>1</v>
      </c>
      <c r="K319" s="60"/>
      <c r="L319" s="60"/>
      <c r="M319" s="60"/>
      <c r="N319" s="61"/>
      <c r="O319" s="62"/>
      <c r="P319" s="63"/>
      <c r="Q319" s="64">
        <v>1</v>
      </c>
      <c r="R319" s="65"/>
      <c r="S319" s="66">
        <v>1</v>
      </c>
      <c r="T319" s="24" t="s">
        <v>1502</v>
      </c>
      <c r="U319" s="28">
        <v>0</v>
      </c>
    </row>
    <row r="320" spans="1:22" x14ac:dyDescent="0.25">
      <c r="A320" s="56" t="s">
        <v>1364</v>
      </c>
      <c r="B320" s="57" t="s">
        <v>1449</v>
      </c>
      <c r="C320" s="32" t="s">
        <v>1458</v>
      </c>
      <c r="D320" s="32" t="s">
        <v>1503</v>
      </c>
      <c r="E320" s="32" t="s">
        <v>1504</v>
      </c>
      <c r="F320" s="32">
        <v>2015</v>
      </c>
      <c r="G320" s="32" t="s">
        <v>1468</v>
      </c>
      <c r="H320" s="32">
        <v>14</v>
      </c>
      <c r="I320" s="58" t="s">
        <v>1505</v>
      </c>
      <c r="J320" s="59">
        <v>1</v>
      </c>
      <c r="K320" s="60"/>
      <c r="L320" s="60">
        <v>1</v>
      </c>
      <c r="M320" s="60"/>
      <c r="N320" s="61"/>
      <c r="O320" s="62"/>
      <c r="P320" s="63"/>
      <c r="Q320" s="64">
        <v>1</v>
      </c>
      <c r="R320" s="65"/>
      <c r="S320" s="66">
        <v>1</v>
      </c>
      <c r="T320" s="24" t="s">
        <v>1506</v>
      </c>
      <c r="U320" s="28">
        <v>0</v>
      </c>
    </row>
    <row r="321" spans="1:21" x14ac:dyDescent="0.25">
      <c r="A321" s="56" t="s">
        <v>1364</v>
      </c>
      <c r="B321" s="57" t="s">
        <v>1449</v>
      </c>
      <c r="C321" s="32" t="s">
        <v>1458</v>
      </c>
      <c r="D321" s="32" t="s">
        <v>1507</v>
      </c>
      <c r="E321" s="32" t="s">
        <v>1508</v>
      </c>
      <c r="F321" s="32">
        <v>2013</v>
      </c>
      <c r="G321" s="32" t="s">
        <v>1461</v>
      </c>
      <c r="H321" s="32">
        <v>14</v>
      </c>
      <c r="I321" s="58" t="s">
        <v>1509</v>
      </c>
      <c r="J321" s="59">
        <v>1</v>
      </c>
      <c r="K321" s="60">
        <v>1</v>
      </c>
      <c r="L321" s="60"/>
      <c r="M321" s="60"/>
      <c r="N321" s="61">
        <v>1</v>
      </c>
      <c r="O321" s="62"/>
      <c r="P321" s="63"/>
      <c r="Q321" s="64">
        <v>1</v>
      </c>
      <c r="R321" s="65"/>
      <c r="S321" s="66">
        <v>1</v>
      </c>
      <c r="T321" s="24" t="s">
        <v>1510</v>
      </c>
      <c r="U321" s="28">
        <v>0</v>
      </c>
    </row>
    <row r="322" spans="1:21" x14ac:dyDescent="0.25">
      <c r="A322" s="56" t="s">
        <v>1364</v>
      </c>
      <c r="B322" s="57" t="s">
        <v>1449</v>
      </c>
      <c r="C322" s="32" t="s">
        <v>1246</v>
      </c>
      <c r="D322" s="32" t="s">
        <v>1511</v>
      </c>
      <c r="E322" s="32" t="s">
        <v>1512</v>
      </c>
      <c r="F322" s="32">
        <v>2013</v>
      </c>
      <c r="G322" s="32" t="s">
        <v>1500</v>
      </c>
      <c r="H322" s="32">
        <v>14</v>
      </c>
      <c r="I322" s="58" t="s">
        <v>1513</v>
      </c>
      <c r="J322" s="59">
        <v>1</v>
      </c>
      <c r="K322" s="60">
        <v>1</v>
      </c>
      <c r="L322" s="60"/>
      <c r="M322" s="60"/>
      <c r="N322" s="61"/>
      <c r="O322" s="62"/>
      <c r="P322" s="63"/>
      <c r="Q322" s="64">
        <v>1</v>
      </c>
      <c r="R322" s="65"/>
      <c r="S322" s="66">
        <v>1</v>
      </c>
      <c r="T322" s="24" t="s">
        <v>1514</v>
      </c>
      <c r="U322" s="28">
        <v>0</v>
      </c>
    </row>
    <row r="323" spans="1:21" x14ac:dyDescent="0.25">
      <c r="A323" s="56" t="s">
        <v>1364</v>
      </c>
      <c r="B323" s="57" t="s">
        <v>1449</v>
      </c>
      <c r="C323" s="32" t="s">
        <v>1246</v>
      </c>
      <c r="D323" s="32" t="s">
        <v>1515</v>
      </c>
      <c r="E323" s="32" t="s">
        <v>1516</v>
      </c>
      <c r="F323" s="32">
        <v>2013</v>
      </c>
      <c r="G323" s="32" t="s">
        <v>1500</v>
      </c>
      <c r="H323" s="32">
        <v>14</v>
      </c>
      <c r="I323" s="58" t="s">
        <v>1517</v>
      </c>
      <c r="J323" s="59">
        <v>1</v>
      </c>
      <c r="K323" s="60"/>
      <c r="L323" s="60"/>
      <c r="M323" s="60"/>
      <c r="N323" s="61"/>
      <c r="O323" s="62"/>
      <c r="P323" s="63"/>
      <c r="Q323" s="64">
        <v>1</v>
      </c>
      <c r="R323" s="65"/>
      <c r="S323" s="66">
        <v>1</v>
      </c>
      <c r="T323" s="24" t="s">
        <v>1518</v>
      </c>
      <c r="U323" s="28">
        <v>0</v>
      </c>
    </row>
    <row r="324" spans="1:21" x14ac:dyDescent="0.25">
      <c r="A324" s="56" t="s">
        <v>1364</v>
      </c>
      <c r="B324" s="57" t="s">
        <v>1449</v>
      </c>
      <c r="C324" s="32" t="s">
        <v>1452</v>
      </c>
      <c r="D324" s="32" t="s">
        <v>1519</v>
      </c>
      <c r="E324" s="32" t="s">
        <v>1520</v>
      </c>
      <c r="F324" s="32">
        <v>2012</v>
      </c>
      <c r="G324" s="32" t="s">
        <v>1521</v>
      </c>
      <c r="H324" s="32">
        <v>14</v>
      </c>
      <c r="I324" s="58" t="s">
        <v>1522</v>
      </c>
      <c r="J324" s="59">
        <v>1</v>
      </c>
      <c r="K324" s="60">
        <v>1</v>
      </c>
      <c r="L324" s="60"/>
      <c r="M324" s="60"/>
      <c r="N324" s="61">
        <v>1</v>
      </c>
      <c r="O324" s="62"/>
      <c r="P324" s="63"/>
      <c r="Q324" s="64">
        <v>1</v>
      </c>
      <c r="R324" s="65"/>
      <c r="S324" s="66">
        <v>1</v>
      </c>
      <c r="T324" s="24" t="s">
        <v>1523</v>
      </c>
      <c r="U324" s="28">
        <v>0</v>
      </c>
    </row>
    <row r="325" spans="1:21" x14ac:dyDescent="0.25">
      <c r="A325" s="83" t="s">
        <v>1364</v>
      </c>
      <c r="B325" s="84" t="s">
        <v>1449</v>
      </c>
      <c r="C325" s="85" t="s">
        <v>1452</v>
      </c>
      <c r="D325" s="85" t="s">
        <v>1524</v>
      </c>
      <c r="E325" s="85" t="s">
        <v>1525</v>
      </c>
      <c r="F325" s="85">
        <v>2012</v>
      </c>
      <c r="G325" s="85" t="s">
        <v>1485</v>
      </c>
      <c r="H325" s="85">
        <v>14</v>
      </c>
      <c r="I325" s="86" t="s">
        <v>1526</v>
      </c>
      <c r="J325" s="87">
        <v>1</v>
      </c>
      <c r="K325" s="88"/>
      <c r="L325" s="88"/>
      <c r="M325" s="88"/>
      <c r="N325" s="89"/>
      <c r="O325" s="90"/>
      <c r="P325" s="91"/>
      <c r="Q325" s="92">
        <v>1</v>
      </c>
      <c r="R325" s="93"/>
      <c r="S325" s="94">
        <v>1</v>
      </c>
      <c r="T325" s="95" t="s">
        <v>1527</v>
      </c>
      <c r="U325" s="29">
        <v>0</v>
      </c>
    </row>
    <row r="326" spans="1:21" x14ac:dyDescent="0.25">
      <c r="A326" s="21"/>
      <c r="B326" s="11"/>
      <c r="C326" s="12"/>
      <c r="D326" s="12"/>
      <c r="E326" s="12"/>
      <c r="F326" s="12"/>
      <c r="G326" s="12"/>
      <c r="H326" s="12"/>
      <c r="I326" s="13"/>
      <c r="J326" s="2"/>
      <c r="K326" s="2"/>
      <c r="L326" s="2"/>
      <c r="M326" s="2"/>
      <c r="N326" s="2"/>
      <c r="O326" s="5"/>
      <c r="P326" s="6"/>
      <c r="Q326" s="7"/>
      <c r="R326" s="17"/>
      <c r="S326" s="18"/>
      <c r="T326" s="26"/>
      <c r="U326" s="1">
        <f>+SUM(U2:U325)</f>
        <v>44</v>
      </c>
    </row>
    <row r="327" spans="1:21" x14ac:dyDescent="0.25">
      <c r="A327" s="21"/>
      <c r="B327" s="11"/>
      <c r="C327" s="12"/>
      <c r="D327" s="12"/>
      <c r="E327" s="12"/>
      <c r="F327" s="12"/>
      <c r="G327" s="12"/>
      <c r="H327" s="12"/>
      <c r="I327" s="13"/>
      <c r="J327" s="2"/>
      <c r="K327" s="2"/>
      <c r="L327" s="2"/>
      <c r="M327" s="2"/>
      <c r="N327" s="2"/>
      <c r="O327" s="5"/>
      <c r="P327" s="6"/>
      <c r="Q327" s="7"/>
      <c r="R327" s="17"/>
      <c r="S327" s="18"/>
      <c r="T327" s="26"/>
    </row>
    <row r="328" spans="1:21" x14ac:dyDescent="0.25">
      <c r="A328" s="21"/>
      <c r="B328" s="11"/>
      <c r="C328" s="12"/>
      <c r="D328" s="12"/>
      <c r="E328" s="12"/>
      <c r="F328" s="12"/>
      <c r="G328" s="12"/>
      <c r="H328" s="12"/>
      <c r="I328" s="13"/>
      <c r="J328" s="2"/>
      <c r="K328" s="2"/>
      <c r="L328" s="2"/>
      <c r="M328" s="2"/>
      <c r="N328" s="2"/>
      <c r="O328" s="5"/>
      <c r="P328" s="6"/>
      <c r="Q328" s="7"/>
      <c r="R328" s="17"/>
      <c r="S328" s="18"/>
      <c r="T328" s="26"/>
    </row>
    <row r="329" spans="1:21" x14ac:dyDescent="0.25">
      <c r="A329" s="21"/>
      <c r="B329" s="11"/>
      <c r="C329" s="12"/>
      <c r="D329" s="12"/>
      <c r="E329" s="12"/>
      <c r="F329" s="12"/>
      <c r="G329" s="12"/>
      <c r="H329" s="12"/>
      <c r="I329" s="13"/>
      <c r="J329" s="2"/>
      <c r="K329" s="2"/>
      <c r="L329" s="2"/>
      <c r="M329" s="2"/>
      <c r="N329" s="2"/>
      <c r="O329" s="5"/>
      <c r="P329" s="6"/>
      <c r="Q329" s="7"/>
      <c r="R329" s="17"/>
      <c r="S329" s="18"/>
      <c r="T329" s="26"/>
    </row>
    <row r="330" spans="1:21" x14ac:dyDescent="0.25">
      <c r="A330" s="21"/>
      <c r="B330" s="11"/>
      <c r="C330" s="12"/>
      <c r="D330" s="12"/>
      <c r="E330" s="12"/>
      <c r="F330" s="12"/>
      <c r="G330" s="12"/>
      <c r="H330" s="12"/>
      <c r="I330" s="13"/>
      <c r="J330" s="2"/>
      <c r="K330" s="2"/>
      <c r="L330" s="2"/>
      <c r="M330" s="2"/>
      <c r="N330" s="2"/>
      <c r="O330" s="5"/>
      <c r="P330" s="6"/>
      <c r="Q330" s="7"/>
      <c r="R330" s="17"/>
      <c r="S330" s="18"/>
      <c r="T330" s="26"/>
    </row>
    <row r="331" spans="1:21" x14ac:dyDescent="0.25">
      <c r="A331" s="21"/>
      <c r="B331" s="11"/>
      <c r="C331" s="12"/>
      <c r="D331" s="12"/>
      <c r="E331" s="12"/>
      <c r="F331" s="12"/>
      <c r="G331" s="12"/>
      <c r="H331" s="12"/>
      <c r="I331" s="13"/>
      <c r="J331" s="2"/>
      <c r="K331" s="2"/>
      <c r="L331" s="2"/>
      <c r="M331" s="2"/>
      <c r="N331" s="2"/>
      <c r="O331" s="5"/>
      <c r="P331" s="6"/>
      <c r="Q331" s="7"/>
      <c r="R331" s="17"/>
      <c r="S331" s="18"/>
      <c r="T331" s="26"/>
    </row>
    <row r="332" spans="1:21" x14ac:dyDescent="0.25">
      <c r="A332" s="21"/>
      <c r="B332" s="11"/>
      <c r="C332" s="12"/>
      <c r="D332" s="12"/>
      <c r="E332" s="12"/>
      <c r="F332" s="12"/>
      <c r="G332" s="12"/>
      <c r="H332" s="12"/>
      <c r="I332" s="13"/>
      <c r="J332" s="2"/>
      <c r="K332" s="2"/>
      <c r="L332" s="2"/>
      <c r="M332" s="2"/>
      <c r="N332" s="2"/>
      <c r="O332" s="5"/>
      <c r="P332" s="6"/>
      <c r="Q332" s="7"/>
      <c r="R332" s="17"/>
      <c r="S332" s="18"/>
      <c r="T332" s="26"/>
    </row>
    <row r="333" spans="1:21" x14ac:dyDescent="0.25">
      <c r="A333" s="21"/>
      <c r="B333" s="11"/>
      <c r="C333" s="12"/>
      <c r="D333" s="12"/>
      <c r="E333" s="12"/>
      <c r="F333" s="12"/>
      <c r="G333" s="12"/>
      <c r="H333" s="12"/>
      <c r="I333" s="13"/>
      <c r="J333" s="2"/>
      <c r="K333" s="2"/>
      <c r="L333" s="2"/>
      <c r="M333" s="2"/>
      <c r="N333" s="2"/>
      <c r="O333" s="5"/>
      <c r="P333" s="6"/>
      <c r="Q333" s="7"/>
      <c r="R333" s="17"/>
      <c r="S333" s="18"/>
      <c r="T333" s="26"/>
    </row>
    <row r="334" spans="1:21" x14ac:dyDescent="0.25">
      <c r="A334" s="21"/>
      <c r="B334" s="11"/>
      <c r="C334" s="12"/>
      <c r="D334" s="12"/>
      <c r="E334" s="12"/>
      <c r="F334" s="12"/>
      <c r="G334" s="12"/>
      <c r="H334" s="12"/>
      <c r="I334" s="13"/>
      <c r="J334" s="2"/>
      <c r="K334" s="2"/>
      <c r="L334" s="2"/>
      <c r="M334" s="2"/>
      <c r="N334" s="2"/>
      <c r="O334" s="5"/>
      <c r="P334" s="6"/>
      <c r="Q334" s="7"/>
      <c r="R334" s="17"/>
      <c r="S334" s="18"/>
      <c r="T334" s="26"/>
    </row>
    <row r="335" spans="1:21" x14ac:dyDescent="0.25">
      <c r="A335" s="21"/>
      <c r="B335" s="11"/>
      <c r="C335" s="12"/>
      <c r="D335" s="12"/>
      <c r="E335" s="12"/>
      <c r="F335" s="12"/>
      <c r="G335" s="12"/>
      <c r="H335" s="12"/>
      <c r="I335" s="13"/>
      <c r="J335" s="2"/>
      <c r="K335" s="2"/>
      <c r="L335" s="2"/>
      <c r="M335" s="2"/>
      <c r="N335" s="2"/>
      <c r="O335" s="5"/>
      <c r="P335" s="6"/>
      <c r="Q335" s="7"/>
      <c r="R335" s="17"/>
      <c r="S335" s="18"/>
      <c r="T335" s="26"/>
    </row>
    <row r="336" spans="1:21" x14ac:dyDescent="0.25">
      <c r="A336" s="21"/>
      <c r="B336" s="11"/>
      <c r="C336" s="12"/>
      <c r="D336" s="12"/>
      <c r="E336" s="12"/>
      <c r="F336" s="12"/>
      <c r="G336" s="12"/>
      <c r="H336" s="12"/>
      <c r="I336" s="13"/>
      <c r="J336" s="2"/>
      <c r="K336" s="2"/>
      <c r="L336" s="2"/>
      <c r="M336" s="2"/>
      <c r="N336" s="2"/>
      <c r="O336" s="5"/>
      <c r="P336" s="6"/>
      <c r="Q336" s="7"/>
      <c r="R336" s="17"/>
      <c r="S336" s="18"/>
      <c r="T336" s="26"/>
    </row>
    <row r="337" spans="1:20" x14ac:dyDescent="0.25">
      <c r="A337" s="21"/>
      <c r="B337" s="11"/>
      <c r="C337" s="12"/>
      <c r="D337" s="12"/>
      <c r="E337" s="12"/>
      <c r="F337" s="12"/>
      <c r="G337" s="12"/>
      <c r="H337" s="12"/>
      <c r="I337" s="13"/>
      <c r="J337" s="2"/>
      <c r="K337" s="2"/>
      <c r="L337" s="2"/>
      <c r="M337" s="2"/>
      <c r="N337" s="2"/>
      <c r="O337" s="5"/>
      <c r="P337" s="6"/>
      <c r="Q337" s="7"/>
      <c r="R337" s="17"/>
      <c r="S337" s="18"/>
      <c r="T337" s="26"/>
    </row>
    <row r="338" spans="1:20" x14ac:dyDescent="0.25">
      <c r="A338" s="21"/>
      <c r="B338" s="11"/>
      <c r="C338" s="12"/>
      <c r="D338" s="12"/>
      <c r="E338" s="12"/>
      <c r="F338" s="12"/>
      <c r="G338" s="12"/>
      <c r="H338" s="12"/>
      <c r="I338" s="13"/>
      <c r="J338" s="2"/>
      <c r="K338" s="2"/>
      <c r="L338" s="2"/>
      <c r="M338" s="2"/>
      <c r="N338" s="2"/>
      <c r="O338" s="5"/>
      <c r="P338" s="6"/>
      <c r="Q338" s="7"/>
      <c r="R338" s="17"/>
      <c r="S338" s="18"/>
      <c r="T338" s="26"/>
    </row>
    <row r="339" spans="1:20" x14ac:dyDescent="0.25">
      <c r="A339" s="21"/>
      <c r="B339" s="11"/>
      <c r="C339" s="12"/>
      <c r="D339" s="12"/>
      <c r="E339" s="12"/>
      <c r="F339" s="12"/>
      <c r="G339" s="12"/>
      <c r="H339" s="12"/>
      <c r="I339" s="13"/>
      <c r="J339" s="2"/>
      <c r="K339" s="2"/>
      <c r="L339" s="2"/>
      <c r="M339" s="2"/>
      <c r="N339" s="2"/>
      <c r="O339" s="5"/>
      <c r="P339" s="6"/>
      <c r="Q339" s="7"/>
      <c r="R339" s="17"/>
      <c r="S339" s="18"/>
      <c r="T339" s="26"/>
    </row>
    <row r="340" spans="1:20" x14ac:dyDescent="0.25">
      <c r="A340" s="21"/>
      <c r="B340" s="11"/>
      <c r="C340" s="12"/>
      <c r="D340" s="12"/>
      <c r="E340" s="12"/>
      <c r="F340" s="12"/>
      <c r="G340" s="12"/>
      <c r="H340" s="12"/>
      <c r="I340" s="13"/>
      <c r="J340" s="2"/>
      <c r="K340" s="2"/>
      <c r="L340" s="2"/>
      <c r="M340" s="2"/>
      <c r="N340" s="2"/>
      <c r="O340" s="5"/>
      <c r="P340" s="6"/>
      <c r="Q340" s="7"/>
      <c r="R340" s="17"/>
      <c r="S340" s="18"/>
      <c r="T340" s="26"/>
    </row>
    <row r="341" spans="1:20" x14ac:dyDescent="0.25">
      <c r="A341" s="21"/>
      <c r="B341" s="11"/>
      <c r="C341" s="12"/>
      <c r="D341" s="12"/>
      <c r="E341" s="12"/>
      <c r="F341" s="12"/>
      <c r="G341" s="12"/>
      <c r="H341" s="12"/>
      <c r="I341" s="13"/>
      <c r="J341" s="2"/>
      <c r="K341" s="2"/>
      <c r="L341" s="2"/>
      <c r="M341" s="2"/>
      <c r="N341" s="2"/>
      <c r="O341" s="5"/>
      <c r="P341" s="6"/>
      <c r="Q341" s="7"/>
      <c r="R341" s="17"/>
      <c r="S341" s="18"/>
      <c r="T341" s="26"/>
    </row>
    <row r="342" spans="1:20" x14ac:dyDescent="0.25">
      <c r="A342" s="21"/>
      <c r="B342" s="11"/>
      <c r="C342" s="12"/>
      <c r="D342" s="12"/>
      <c r="E342" s="12"/>
      <c r="F342" s="12"/>
      <c r="G342" s="12"/>
      <c r="H342" s="12"/>
      <c r="I342" s="13"/>
      <c r="J342" s="2"/>
      <c r="K342" s="2"/>
      <c r="L342" s="2"/>
      <c r="M342" s="2"/>
      <c r="N342" s="2"/>
      <c r="O342" s="5"/>
      <c r="P342" s="6"/>
      <c r="Q342" s="7"/>
      <c r="R342" s="17"/>
      <c r="S342" s="18"/>
      <c r="T342" s="26"/>
    </row>
    <row r="343" spans="1:20" x14ac:dyDescent="0.25">
      <c r="A343" s="21"/>
      <c r="B343" s="11"/>
      <c r="C343" s="12"/>
      <c r="D343" s="12"/>
      <c r="E343" s="12"/>
      <c r="F343" s="12"/>
      <c r="G343" s="12"/>
      <c r="H343" s="12"/>
      <c r="I343" s="13"/>
      <c r="J343" s="2"/>
      <c r="K343" s="2"/>
      <c r="L343" s="2"/>
      <c r="M343" s="2"/>
      <c r="N343" s="2"/>
      <c r="O343" s="5"/>
      <c r="P343" s="6"/>
      <c r="Q343" s="7"/>
      <c r="R343" s="17"/>
      <c r="S343" s="18"/>
      <c r="T343" s="26"/>
    </row>
    <row r="344" spans="1:20" x14ac:dyDescent="0.25">
      <c r="A344" s="21"/>
      <c r="B344" s="11"/>
      <c r="C344" s="12"/>
      <c r="D344" s="12"/>
      <c r="E344" s="12"/>
      <c r="F344" s="12"/>
      <c r="G344" s="12"/>
      <c r="H344" s="12"/>
      <c r="I344" s="13"/>
      <c r="J344" s="2"/>
      <c r="K344" s="2"/>
      <c r="L344" s="2"/>
      <c r="M344" s="2"/>
      <c r="N344" s="2"/>
      <c r="O344" s="5"/>
      <c r="P344" s="6"/>
      <c r="Q344" s="7"/>
      <c r="R344" s="17"/>
      <c r="S344" s="18"/>
      <c r="T344" s="26"/>
    </row>
    <row r="345" spans="1:20" x14ac:dyDescent="0.25">
      <c r="A345" s="21"/>
      <c r="B345" s="11"/>
      <c r="C345" s="12"/>
      <c r="D345" s="12"/>
      <c r="E345" s="12"/>
      <c r="F345" s="12"/>
      <c r="G345" s="12"/>
      <c r="H345" s="12"/>
      <c r="I345" s="13"/>
      <c r="J345" s="2"/>
      <c r="K345" s="2"/>
      <c r="L345" s="2"/>
      <c r="M345" s="2"/>
      <c r="N345" s="2"/>
      <c r="O345" s="5"/>
      <c r="P345" s="6"/>
      <c r="Q345" s="7"/>
      <c r="R345" s="17"/>
      <c r="S345" s="18"/>
      <c r="T345" s="26"/>
    </row>
    <row r="346" spans="1:20" x14ac:dyDescent="0.25">
      <c r="A346" s="21"/>
      <c r="B346" s="11"/>
      <c r="C346" s="12"/>
      <c r="D346" s="12"/>
      <c r="E346" s="12"/>
      <c r="F346" s="12"/>
      <c r="G346" s="12"/>
      <c r="H346" s="12"/>
      <c r="I346" s="13"/>
      <c r="J346" s="2"/>
      <c r="K346" s="2"/>
      <c r="L346" s="2"/>
      <c r="M346" s="2"/>
      <c r="N346" s="2"/>
      <c r="O346" s="5"/>
      <c r="P346" s="6"/>
      <c r="Q346" s="7"/>
      <c r="R346" s="17"/>
      <c r="S346" s="18"/>
      <c r="T346" s="26"/>
    </row>
    <row r="347" spans="1:20" x14ac:dyDescent="0.25">
      <c r="A347" s="21"/>
      <c r="B347" s="11"/>
      <c r="C347" s="12"/>
      <c r="D347" s="12"/>
      <c r="E347" s="12"/>
      <c r="F347" s="12"/>
      <c r="G347" s="12"/>
      <c r="H347" s="12"/>
      <c r="I347" s="13"/>
      <c r="J347" s="2"/>
      <c r="K347" s="2"/>
      <c r="L347" s="2"/>
      <c r="M347" s="2"/>
      <c r="N347" s="2"/>
      <c r="O347" s="5"/>
      <c r="P347" s="6"/>
      <c r="Q347" s="7"/>
      <c r="R347" s="17"/>
      <c r="S347" s="18"/>
      <c r="T347" s="26"/>
    </row>
    <row r="348" spans="1:20" x14ac:dyDescent="0.25">
      <c r="A348" s="21"/>
      <c r="B348" s="11"/>
      <c r="C348" s="12"/>
      <c r="D348" s="12"/>
      <c r="E348" s="12"/>
      <c r="F348" s="12"/>
      <c r="G348" s="12"/>
      <c r="H348" s="12"/>
      <c r="I348" s="13"/>
      <c r="J348" s="2"/>
      <c r="K348" s="2"/>
      <c r="L348" s="2"/>
      <c r="M348" s="2"/>
      <c r="N348" s="2"/>
      <c r="O348" s="5"/>
      <c r="P348" s="6"/>
      <c r="Q348" s="7"/>
      <c r="R348" s="17"/>
      <c r="S348" s="18"/>
      <c r="T348" s="26"/>
    </row>
    <row r="349" spans="1:20" x14ac:dyDescent="0.25">
      <c r="A349" s="21"/>
      <c r="B349" s="11"/>
      <c r="C349" s="12"/>
      <c r="D349" s="12"/>
      <c r="E349" s="12"/>
      <c r="F349" s="12"/>
      <c r="G349" s="12"/>
      <c r="H349" s="12"/>
      <c r="I349" s="13"/>
      <c r="J349" s="2"/>
      <c r="K349" s="2"/>
      <c r="L349" s="2"/>
      <c r="M349" s="2"/>
      <c r="N349" s="2"/>
      <c r="O349" s="5"/>
      <c r="P349" s="6"/>
      <c r="Q349" s="7"/>
      <c r="R349" s="17"/>
      <c r="S349" s="18"/>
      <c r="T349" s="26"/>
    </row>
    <row r="350" spans="1:20" x14ac:dyDescent="0.25">
      <c r="A350" s="21"/>
      <c r="B350" s="11"/>
      <c r="C350" s="12"/>
      <c r="D350" s="12"/>
      <c r="E350" s="12"/>
      <c r="F350" s="12"/>
      <c r="G350" s="12"/>
      <c r="H350" s="12"/>
      <c r="I350" s="13"/>
      <c r="J350" s="2"/>
      <c r="K350" s="2"/>
      <c r="L350" s="2"/>
      <c r="M350" s="2"/>
      <c r="N350" s="2"/>
      <c r="O350" s="5"/>
      <c r="P350" s="6"/>
      <c r="Q350" s="7"/>
      <c r="R350" s="17"/>
      <c r="S350" s="18"/>
      <c r="T350" s="26"/>
    </row>
    <row r="351" spans="1:20" x14ac:dyDescent="0.25">
      <c r="A351" s="21"/>
      <c r="B351" s="11"/>
      <c r="C351" s="12"/>
      <c r="D351" s="12"/>
      <c r="E351" s="12"/>
      <c r="F351" s="12"/>
      <c r="G351" s="12"/>
      <c r="H351" s="12"/>
      <c r="I351" s="13"/>
      <c r="J351" s="2"/>
      <c r="K351" s="2"/>
      <c r="L351" s="2"/>
      <c r="M351" s="2"/>
      <c r="N351" s="2"/>
      <c r="O351" s="5"/>
      <c r="P351" s="6"/>
      <c r="Q351" s="7"/>
      <c r="R351" s="17"/>
      <c r="S351" s="18"/>
      <c r="T351" s="26"/>
    </row>
    <row r="352" spans="1:20" x14ac:dyDescent="0.25">
      <c r="A352" s="21"/>
      <c r="B352" s="11"/>
      <c r="C352" s="12"/>
      <c r="D352" s="12"/>
      <c r="E352" s="12"/>
      <c r="F352" s="12"/>
      <c r="G352" s="12"/>
      <c r="H352" s="12"/>
      <c r="I352" s="13"/>
      <c r="J352" s="2"/>
      <c r="K352" s="2"/>
      <c r="L352" s="2"/>
      <c r="M352" s="2"/>
      <c r="N352" s="2"/>
      <c r="O352" s="5"/>
      <c r="P352" s="6"/>
      <c r="Q352" s="7"/>
      <c r="R352" s="17"/>
      <c r="S352" s="18"/>
      <c r="T352" s="26"/>
    </row>
    <row r="353" spans="1:20" x14ac:dyDescent="0.25">
      <c r="A353" s="21"/>
      <c r="B353" s="11"/>
      <c r="C353" s="12"/>
      <c r="D353" s="12"/>
      <c r="E353" s="12"/>
      <c r="F353" s="12"/>
      <c r="G353" s="12"/>
      <c r="H353" s="12"/>
      <c r="I353" s="13"/>
      <c r="J353" s="2"/>
      <c r="K353" s="2"/>
      <c r="L353" s="2"/>
      <c r="M353" s="2"/>
      <c r="N353" s="2"/>
      <c r="O353" s="5"/>
      <c r="P353" s="6"/>
      <c r="Q353" s="7"/>
      <c r="R353" s="17"/>
      <c r="S353" s="18"/>
      <c r="T353" s="26"/>
    </row>
    <row r="354" spans="1:20" x14ac:dyDescent="0.25">
      <c r="A354" s="21"/>
      <c r="B354" s="11"/>
      <c r="C354" s="12"/>
      <c r="D354" s="12"/>
      <c r="E354" s="12"/>
      <c r="F354" s="12"/>
      <c r="G354" s="12"/>
      <c r="H354" s="12"/>
      <c r="I354" s="13"/>
      <c r="J354" s="2"/>
      <c r="K354" s="2"/>
      <c r="L354" s="2"/>
      <c r="M354" s="2"/>
      <c r="N354" s="2"/>
      <c r="O354" s="5"/>
      <c r="P354" s="6"/>
      <c r="Q354" s="7"/>
      <c r="R354" s="17"/>
      <c r="S354" s="18"/>
      <c r="T354" s="26"/>
    </row>
    <row r="355" spans="1:20" x14ac:dyDescent="0.25">
      <c r="A355" s="21"/>
      <c r="B355" s="11"/>
      <c r="C355" s="12"/>
      <c r="D355" s="12"/>
      <c r="E355" s="12"/>
      <c r="F355" s="12"/>
      <c r="G355" s="12"/>
      <c r="H355" s="12"/>
      <c r="I355" s="13"/>
      <c r="J355" s="2"/>
      <c r="K355" s="2"/>
      <c r="L355" s="2"/>
      <c r="M355" s="2"/>
      <c r="N355" s="2"/>
      <c r="O355" s="5"/>
      <c r="P355" s="6"/>
      <c r="Q355" s="7"/>
      <c r="R355" s="17"/>
      <c r="S355" s="18"/>
      <c r="T355" s="26"/>
    </row>
    <row r="356" spans="1:20" x14ac:dyDescent="0.25">
      <c r="A356" s="21"/>
      <c r="B356" s="11"/>
      <c r="C356" s="12"/>
      <c r="D356" s="12"/>
      <c r="E356" s="12"/>
      <c r="F356" s="12"/>
      <c r="G356" s="12"/>
      <c r="H356" s="12"/>
      <c r="I356" s="13"/>
      <c r="J356" s="2"/>
      <c r="K356" s="2"/>
      <c r="L356" s="2"/>
      <c r="M356" s="2"/>
      <c r="N356" s="2"/>
      <c r="O356" s="5"/>
      <c r="P356" s="6"/>
      <c r="Q356" s="7"/>
      <c r="R356" s="17"/>
      <c r="S356" s="18"/>
      <c r="T356" s="26"/>
    </row>
    <row r="357" spans="1:20" x14ac:dyDescent="0.25">
      <c r="A357" s="21"/>
      <c r="B357" s="11"/>
      <c r="C357" s="12"/>
      <c r="D357" s="12"/>
      <c r="E357" s="12"/>
      <c r="F357" s="12"/>
      <c r="G357" s="12"/>
      <c r="H357" s="12"/>
      <c r="I357" s="13"/>
      <c r="J357" s="2"/>
      <c r="K357" s="2"/>
      <c r="L357" s="2"/>
      <c r="M357" s="2"/>
      <c r="N357" s="2"/>
      <c r="O357" s="5"/>
      <c r="P357" s="6"/>
      <c r="Q357" s="7"/>
      <c r="R357" s="17"/>
      <c r="S357" s="18"/>
      <c r="T357" s="26"/>
    </row>
    <row r="358" spans="1:20" x14ac:dyDescent="0.25">
      <c r="A358" s="21"/>
      <c r="B358" s="11"/>
      <c r="C358" s="12"/>
      <c r="D358" s="12"/>
      <c r="E358" s="12"/>
      <c r="F358" s="12"/>
      <c r="G358" s="12"/>
      <c r="H358" s="12"/>
      <c r="I358" s="13"/>
      <c r="J358" s="2"/>
      <c r="K358" s="2"/>
      <c r="L358" s="2"/>
      <c r="M358" s="2"/>
      <c r="N358" s="2"/>
      <c r="O358" s="5"/>
      <c r="P358" s="6"/>
      <c r="Q358" s="7"/>
      <c r="R358" s="17"/>
      <c r="S358" s="18"/>
      <c r="T358" s="26"/>
    </row>
    <row r="359" spans="1:20" x14ac:dyDescent="0.25">
      <c r="A359" s="21"/>
      <c r="B359" s="11"/>
      <c r="C359" s="12"/>
      <c r="D359" s="12"/>
      <c r="E359" s="12"/>
      <c r="F359" s="12"/>
      <c r="G359" s="12"/>
      <c r="H359" s="12"/>
      <c r="I359" s="13"/>
      <c r="J359" s="2"/>
      <c r="K359" s="2"/>
      <c r="L359" s="2"/>
      <c r="M359" s="2"/>
      <c r="N359" s="2"/>
      <c r="O359" s="5"/>
      <c r="P359" s="6"/>
      <c r="Q359" s="7"/>
      <c r="R359" s="17"/>
      <c r="S359" s="18"/>
      <c r="T359" s="26"/>
    </row>
    <row r="360" spans="1:20" x14ac:dyDescent="0.25">
      <c r="A360" s="21"/>
      <c r="B360" s="11"/>
      <c r="C360" s="12"/>
      <c r="D360" s="12"/>
      <c r="E360" s="12"/>
      <c r="F360" s="12"/>
      <c r="G360" s="12"/>
      <c r="H360" s="12"/>
      <c r="I360" s="13"/>
      <c r="J360" s="2"/>
      <c r="K360" s="2"/>
      <c r="L360" s="2"/>
      <c r="M360" s="2"/>
      <c r="N360" s="2"/>
      <c r="O360" s="5"/>
      <c r="P360" s="6"/>
      <c r="Q360" s="7"/>
      <c r="R360" s="17"/>
      <c r="S360" s="18"/>
      <c r="T360" s="26"/>
    </row>
    <row r="361" spans="1:20" x14ac:dyDescent="0.25">
      <c r="A361" s="21"/>
      <c r="B361" s="11"/>
      <c r="C361" s="12"/>
      <c r="D361" s="12"/>
      <c r="E361" s="12"/>
      <c r="F361" s="12"/>
      <c r="G361" s="12"/>
      <c r="H361" s="12"/>
      <c r="I361" s="13"/>
      <c r="J361" s="2"/>
      <c r="K361" s="2"/>
      <c r="L361" s="2"/>
      <c r="M361" s="2"/>
      <c r="N361" s="2"/>
      <c r="O361" s="5"/>
      <c r="P361" s="6"/>
      <c r="Q361" s="7"/>
      <c r="R361" s="17"/>
      <c r="S361" s="18"/>
      <c r="T361" s="26"/>
    </row>
    <row r="362" spans="1:20" x14ac:dyDescent="0.25">
      <c r="A362" s="21"/>
      <c r="B362" s="11"/>
      <c r="C362" s="12"/>
      <c r="D362" s="12"/>
      <c r="E362" s="12"/>
      <c r="F362" s="12"/>
      <c r="G362" s="12"/>
      <c r="H362" s="12"/>
      <c r="I362" s="13"/>
      <c r="J362" s="2"/>
      <c r="K362" s="2"/>
      <c r="L362" s="2"/>
      <c r="M362" s="2"/>
      <c r="N362" s="2"/>
      <c r="O362" s="5"/>
      <c r="P362" s="6"/>
      <c r="Q362" s="7"/>
      <c r="R362" s="17"/>
      <c r="S362" s="18"/>
      <c r="T362" s="26"/>
    </row>
    <row r="363" spans="1:20" x14ac:dyDescent="0.25">
      <c r="A363" s="21"/>
      <c r="B363" s="11"/>
      <c r="C363" s="12"/>
      <c r="D363" s="12"/>
      <c r="E363" s="12"/>
      <c r="F363" s="12"/>
      <c r="G363" s="12"/>
      <c r="H363" s="12"/>
      <c r="I363" s="13"/>
      <c r="J363" s="2"/>
      <c r="K363" s="2"/>
      <c r="L363" s="2"/>
      <c r="M363" s="2"/>
      <c r="N363" s="2"/>
      <c r="O363" s="5"/>
      <c r="P363" s="6"/>
      <c r="Q363" s="7"/>
      <c r="R363" s="17"/>
      <c r="S363" s="18"/>
      <c r="T363" s="26"/>
    </row>
    <row r="364" spans="1:20" x14ac:dyDescent="0.25">
      <c r="A364" s="21"/>
      <c r="B364" s="11"/>
      <c r="C364" s="12"/>
      <c r="D364" s="12"/>
      <c r="E364" s="12"/>
      <c r="F364" s="12"/>
      <c r="G364" s="12"/>
      <c r="H364" s="12"/>
      <c r="I364" s="13"/>
      <c r="J364" s="2"/>
      <c r="K364" s="2"/>
      <c r="L364" s="2"/>
      <c r="M364" s="2"/>
      <c r="N364" s="2"/>
      <c r="O364" s="5"/>
      <c r="P364" s="6"/>
      <c r="Q364" s="7"/>
      <c r="R364" s="17"/>
      <c r="S364" s="18"/>
      <c r="T364" s="26"/>
    </row>
    <row r="365" spans="1:20" x14ac:dyDescent="0.25">
      <c r="A365" s="21"/>
      <c r="B365" s="11"/>
      <c r="C365" s="12"/>
      <c r="D365" s="12"/>
      <c r="E365" s="12"/>
      <c r="F365" s="12"/>
      <c r="G365" s="12"/>
      <c r="H365" s="12"/>
      <c r="I365" s="13"/>
      <c r="J365" s="2"/>
      <c r="K365" s="2"/>
      <c r="L365" s="2"/>
      <c r="M365" s="2"/>
      <c r="N365" s="2"/>
      <c r="O365" s="5"/>
      <c r="P365" s="6"/>
      <c r="Q365" s="7"/>
      <c r="R365" s="17"/>
      <c r="S365" s="18"/>
      <c r="T365" s="26"/>
    </row>
    <row r="366" spans="1:20" x14ac:dyDescent="0.25">
      <c r="A366" s="21"/>
      <c r="B366" s="11"/>
      <c r="C366" s="12"/>
      <c r="D366" s="12"/>
      <c r="E366" s="12"/>
      <c r="F366" s="12"/>
      <c r="G366" s="12"/>
      <c r="H366" s="12"/>
      <c r="I366" s="13"/>
      <c r="J366" s="2"/>
      <c r="K366" s="2"/>
      <c r="L366" s="2"/>
      <c r="M366" s="2"/>
      <c r="N366" s="2"/>
      <c r="O366" s="5"/>
      <c r="P366" s="6"/>
      <c r="Q366" s="7"/>
      <c r="R366" s="17"/>
      <c r="S366" s="18"/>
      <c r="T366" s="26"/>
    </row>
    <row r="367" spans="1:20" x14ac:dyDescent="0.25">
      <c r="A367" s="21"/>
      <c r="B367" s="11"/>
      <c r="C367" s="12"/>
      <c r="D367" s="12"/>
      <c r="E367" s="12"/>
      <c r="F367" s="12"/>
      <c r="G367" s="12"/>
      <c r="H367" s="12"/>
      <c r="I367" s="13"/>
      <c r="J367" s="2"/>
      <c r="K367" s="2"/>
      <c r="L367" s="2"/>
      <c r="M367" s="2"/>
      <c r="N367" s="2"/>
      <c r="O367" s="5"/>
      <c r="P367" s="6"/>
      <c r="Q367" s="7"/>
      <c r="R367" s="17"/>
      <c r="S367" s="18"/>
      <c r="T367" s="26"/>
    </row>
    <row r="368" spans="1:20" x14ac:dyDescent="0.25">
      <c r="A368" s="21"/>
      <c r="B368" s="11"/>
      <c r="C368" s="12"/>
      <c r="D368" s="12"/>
      <c r="E368" s="12"/>
      <c r="F368" s="12"/>
      <c r="G368" s="12"/>
      <c r="H368" s="12"/>
      <c r="I368" s="13"/>
      <c r="J368" s="2"/>
      <c r="K368" s="2"/>
      <c r="L368" s="2"/>
      <c r="M368" s="2"/>
      <c r="N368" s="2"/>
      <c r="O368" s="5"/>
      <c r="P368" s="6"/>
      <c r="Q368" s="7"/>
      <c r="R368" s="17"/>
      <c r="S368" s="18"/>
      <c r="T368" s="26"/>
    </row>
    <row r="369" spans="1:20" x14ac:dyDescent="0.25">
      <c r="A369" s="21"/>
      <c r="B369" s="11"/>
      <c r="C369" s="12"/>
      <c r="D369" s="12"/>
      <c r="E369" s="12"/>
      <c r="F369" s="12"/>
      <c r="G369" s="12"/>
      <c r="H369" s="12"/>
      <c r="I369" s="13"/>
      <c r="J369" s="2"/>
      <c r="K369" s="2"/>
      <c r="L369" s="2"/>
      <c r="M369" s="2"/>
      <c r="N369" s="2"/>
      <c r="O369" s="5"/>
      <c r="P369" s="6"/>
      <c r="Q369" s="7"/>
      <c r="R369" s="17"/>
      <c r="S369" s="18"/>
      <c r="T369" s="26"/>
    </row>
    <row r="370" spans="1:20" x14ac:dyDescent="0.25">
      <c r="A370" s="21"/>
      <c r="B370" s="11"/>
      <c r="C370" s="12"/>
      <c r="D370" s="12"/>
      <c r="E370" s="12"/>
      <c r="F370" s="12"/>
      <c r="G370" s="12"/>
      <c r="H370" s="12"/>
      <c r="I370" s="13"/>
      <c r="J370" s="2"/>
      <c r="K370" s="2"/>
      <c r="L370" s="2"/>
      <c r="M370" s="2"/>
      <c r="N370" s="2"/>
      <c r="O370" s="5"/>
      <c r="P370" s="6"/>
      <c r="Q370" s="7"/>
      <c r="R370" s="17"/>
      <c r="S370" s="18"/>
      <c r="T370" s="26"/>
    </row>
    <row r="371" spans="1:20" x14ac:dyDescent="0.25">
      <c r="A371" s="21"/>
      <c r="B371" s="11"/>
      <c r="C371" s="12"/>
      <c r="D371" s="12"/>
      <c r="E371" s="12"/>
      <c r="F371" s="12"/>
      <c r="G371" s="12"/>
      <c r="H371" s="12"/>
      <c r="I371" s="13"/>
      <c r="J371" s="2"/>
      <c r="K371" s="2"/>
      <c r="L371" s="2"/>
      <c r="M371" s="2"/>
      <c r="N371" s="2"/>
      <c r="O371" s="5"/>
      <c r="P371" s="6"/>
      <c r="Q371" s="7"/>
      <c r="R371" s="17"/>
      <c r="S371" s="18"/>
      <c r="T371" s="26"/>
    </row>
    <row r="372" spans="1:20" x14ac:dyDescent="0.25">
      <c r="A372" s="21"/>
      <c r="B372" s="11"/>
      <c r="C372" s="12"/>
      <c r="D372" s="12"/>
      <c r="E372" s="12"/>
      <c r="F372" s="12"/>
      <c r="G372" s="12"/>
      <c r="H372" s="12"/>
      <c r="I372" s="13"/>
      <c r="J372" s="2"/>
      <c r="K372" s="2"/>
      <c r="L372" s="2"/>
      <c r="M372" s="2"/>
      <c r="N372" s="2"/>
      <c r="O372" s="5"/>
      <c r="P372" s="6"/>
      <c r="Q372" s="7"/>
      <c r="R372" s="17"/>
      <c r="S372" s="18"/>
      <c r="T372" s="26"/>
    </row>
    <row r="373" spans="1:20" x14ac:dyDescent="0.25">
      <c r="A373" s="21"/>
      <c r="B373" s="11"/>
      <c r="C373" s="12"/>
      <c r="D373" s="12"/>
      <c r="E373" s="12"/>
      <c r="F373" s="12"/>
      <c r="G373" s="12"/>
      <c r="H373" s="12"/>
      <c r="I373" s="13"/>
      <c r="J373" s="2"/>
      <c r="K373" s="2"/>
      <c r="L373" s="2"/>
      <c r="M373" s="2"/>
      <c r="N373" s="2"/>
      <c r="O373" s="5"/>
      <c r="P373" s="6"/>
      <c r="Q373" s="7"/>
      <c r="R373" s="17"/>
      <c r="S373" s="18"/>
      <c r="T373" s="26"/>
    </row>
    <row r="374" spans="1:20" x14ac:dyDescent="0.25">
      <c r="A374" s="21"/>
      <c r="B374" s="11"/>
      <c r="C374" s="12"/>
      <c r="D374" s="12"/>
      <c r="E374" s="12"/>
      <c r="F374" s="12"/>
      <c r="G374" s="12"/>
      <c r="H374" s="12"/>
      <c r="I374" s="13"/>
      <c r="J374" s="2"/>
      <c r="K374" s="2"/>
      <c r="L374" s="2"/>
      <c r="M374" s="2"/>
      <c r="N374" s="2"/>
      <c r="O374" s="5"/>
      <c r="P374" s="6"/>
      <c r="Q374" s="7"/>
      <c r="R374" s="17"/>
      <c r="S374" s="18"/>
      <c r="T374" s="26"/>
    </row>
    <row r="375" spans="1:20" x14ac:dyDescent="0.25">
      <c r="A375" s="21"/>
      <c r="B375" s="11"/>
      <c r="C375" s="12"/>
      <c r="D375" s="12"/>
      <c r="E375" s="12"/>
      <c r="F375" s="12"/>
      <c r="G375" s="12"/>
      <c r="H375" s="12"/>
      <c r="I375" s="13"/>
      <c r="J375" s="2"/>
      <c r="K375" s="2"/>
      <c r="L375" s="2"/>
      <c r="M375" s="2"/>
      <c r="N375" s="2"/>
      <c r="O375" s="5"/>
      <c r="P375" s="6"/>
      <c r="Q375" s="7"/>
      <c r="R375" s="17"/>
      <c r="S375" s="18"/>
      <c r="T375" s="26"/>
    </row>
    <row r="376" spans="1:20" x14ac:dyDescent="0.25">
      <c r="A376" s="21"/>
      <c r="B376" s="11"/>
      <c r="C376" s="12"/>
      <c r="D376" s="12"/>
      <c r="E376" s="12"/>
      <c r="F376" s="12"/>
      <c r="G376" s="12"/>
      <c r="H376" s="12"/>
      <c r="I376" s="13"/>
      <c r="J376" s="2"/>
      <c r="K376" s="2"/>
      <c r="L376" s="2"/>
      <c r="M376" s="2"/>
      <c r="N376" s="2"/>
      <c r="O376" s="5"/>
      <c r="P376" s="6"/>
      <c r="Q376" s="7"/>
      <c r="R376" s="17"/>
      <c r="S376" s="18"/>
      <c r="T376" s="26"/>
    </row>
    <row r="377" spans="1:20" x14ac:dyDescent="0.25">
      <c r="A377" s="21"/>
      <c r="B377" s="11"/>
      <c r="C377" s="12"/>
      <c r="D377" s="12"/>
      <c r="E377" s="12"/>
      <c r="F377" s="12"/>
      <c r="G377" s="12"/>
      <c r="H377" s="12"/>
      <c r="I377" s="13"/>
      <c r="J377" s="2"/>
      <c r="K377" s="2"/>
      <c r="L377" s="2"/>
      <c r="M377" s="2"/>
      <c r="N377" s="2"/>
      <c r="O377" s="5"/>
      <c r="P377" s="6"/>
      <c r="Q377" s="7"/>
      <c r="R377" s="17"/>
      <c r="S377" s="18"/>
      <c r="T377" s="26"/>
    </row>
    <row r="378" spans="1:20" x14ac:dyDescent="0.25">
      <c r="A378" s="21"/>
      <c r="B378" s="11"/>
      <c r="C378" s="12"/>
      <c r="D378" s="12"/>
      <c r="E378" s="12"/>
      <c r="F378" s="12"/>
      <c r="G378" s="12"/>
      <c r="H378" s="12"/>
      <c r="I378" s="13"/>
      <c r="J378" s="2"/>
      <c r="K378" s="2"/>
      <c r="L378" s="2"/>
      <c r="M378" s="2"/>
      <c r="N378" s="2"/>
      <c r="O378" s="5"/>
      <c r="P378" s="6"/>
      <c r="Q378" s="7"/>
      <c r="R378" s="17"/>
      <c r="S378" s="18"/>
      <c r="T378" s="26"/>
    </row>
    <row r="379" spans="1:20" x14ac:dyDescent="0.25">
      <c r="A379" s="21"/>
      <c r="B379" s="11"/>
      <c r="C379" s="12"/>
      <c r="D379" s="12"/>
      <c r="E379" s="12"/>
      <c r="F379" s="12"/>
      <c r="G379" s="12"/>
      <c r="H379" s="12"/>
      <c r="I379" s="13"/>
      <c r="J379" s="2"/>
      <c r="K379" s="2"/>
      <c r="L379" s="2"/>
      <c r="M379" s="2"/>
      <c r="N379" s="2"/>
      <c r="O379" s="5"/>
      <c r="P379" s="6"/>
      <c r="Q379" s="7"/>
      <c r="R379" s="17"/>
      <c r="S379" s="18"/>
      <c r="T379" s="26"/>
    </row>
    <row r="380" spans="1:20" x14ac:dyDescent="0.25">
      <c r="A380" s="21"/>
      <c r="B380" s="11"/>
      <c r="C380" s="12"/>
      <c r="D380" s="12"/>
      <c r="E380" s="12"/>
      <c r="F380" s="12"/>
      <c r="G380" s="12"/>
      <c r="H380" s="12"/>
      <c r="I380" s="13"/>
      <c r="J380" s="2"/>
      <c r="K380" s="2"/>
      <c r="L380" s="2"/>
      <c r="M380" s="2"/>
      <c r="N380" s="2"/>
      <c r="O380" s="5"/>
      <c r="P380" s="6"/>
      <c r="Q380" s="7"/>
      <c r="R380" s="17"/>
      <c r="S380" s="18"/>
      <c r="T380" s="26"/>
    </row>
    <row r="381" spans="1:20" x14ac:dyDescent="0.25">
      <c r="A381" s="21"/>
      <c r="B381" s="11"/>
      <c r="C381" s="12"/>
      <c r="D381" s="12"/>
      <c r="E381" s="12"/>
      <c r="F381" s="12"/>
      <c r="G381" s="12"/>
      <c r="H381" s="12"/>
      <c r="I381" s="13"/>
      <c r="J381" s="2"/>
      <c r="K381" s="2"/>
      <c r="L381" s="2"/>
      <c r="M381" s="2"/>
      <c r="N381" s="2"/>
      <c r="O381" s="5"/>
      <c r="P381" s="6"/>
      <c r="Q381" s="7"/>
      <c r="R381" s="17"/>
      <c r="S381" s="18"/>
      <c r="T381" s="26"/>
    </row>
    <row r="382" spans="1:20" x14ac:dyDescent="0.25">
      <c r="A382" s="21"/>
      <c r="B382" s="11"/>
      <c r="C382" s="12"/>
      <c r="D382" s="12"/>
      <c r="E382" s="12"/>
      <c r="F382" s="12"/>
      <c r="G382" s="12"/>
      <c r="H382" s="12"/>
      <c r="I382" s="13"/>
      <c r="J382" s="2"/>
      <c r="K382" s="2"/>
      <c r="L382" s="2"/>
      <c r="M382" s="2"/>
      <c r="N382" s="2"/>
      <c r="O382" s="5"/>
      <c r="P382" s="6"/>
      <c r="Q382" s="7"/>
      <c r="R382" s="17"/>
      <c r="S382" s="18"/>
      <c r="T382" s="26"/>
    </row>
    <row r="383" spans="1:20" x14ac:dyDescent="0.25">
      <c r="A383" s="21"/>
      <c r="B383" s="11"/>
      <c r="C383" s="12"/>
      <c r="D383" s="12"/>
      <c r="E383" s="12"/>
      <c r="F383" s="12"/>
      <c r="G383" s="12"/>
      <c r="H383" s="12"/>
      <c r="I383" s="13"/>
      <c r="J383" s="2"/>
      <c r="K383" s="2"/>
      <c r="L383" s="2"/>
      <c r="M383" s="2"/>
      <c r="N383" s="2"/>
      <c r="O383" s="5"/>
      <c r="P383" s="6"/>
      <c r="Q383" s="7"/>
      <c r="R383" s="17"/>
      <c r="S383" s="18"/>
      <c r="T383" s="26"/>
    </row>
    <row r="384" spans="1:20" x14ac:dyDescent="0.25">
      <c r="A384" s="21"/>
      <c r="B384" s="11"/>
      <c r="C384" s="12"/>
      <c r="D384" s="12"/>
      <c r="E384" s="12"/>
      <c r="F384" s="12"/>
      <c r="G384" s="12"/>
      <c r="H384" s="12"/>
      <c r="I384" s="13"/>
      <c r="J384" s="2"/>
      <c r="K384" s="2"/>
      <c r="L384" s="2"/>
      <c r="M384" s="2"/>
      <c r="N384" s="2"/>
      <c r="O384" s="5"/>
      <c r="P384" s="6"/>
      <c r="Q384" s="7"/>
      <c r="R384" s="17"/>
      <c r="S384" s="18"/>
      <c r="T384" s="26"/>
    </row>
    <row r="385" spans="1:20" x14ac:dyDescent="0.25">
      <c r="A385" s="21"/>
      <c r="B385" s="11"/>
      <c r="C385" s="12"/>
      <c r="D385" s="12"/>
      <c r="E385" s="12"/>
      <c r="F385" s="12"/>
      <c r="G385" s="12"/>
      <c r="H385" s="12"/>
      <c r="I385" s="13"/>
      <c r="J385" s="2"/>
      <c r="K385" s="2"/>
      <c r="L385" s="2"/>
      <c r="M385" s="2"/>
      <c r="N385" s="2"/>
      <c r="O385" s="5"/>
      <c r="P385" s="6"/>
      <c r="Q385" s="7"/>
      <c r="R385" s="17"/>
      <c r="S385" s="18"/>
      <c r="T385" s="26"/>
    </row>
    <row r="386" spans="1:20" x14ac:dyDescent="0.25">
      <c r="A386" s="21"/>
      <c r="B386" s="11"/>
      <c r="C386" s="12"/>
      <c r="D386" s="12"/>
      <c r="E386" s="12"/>
      <c r="F386" s="12"/>
      <c r="G386" s="12"/>
      <c r="H386" s="12"/>
      <c r="I386" s="13"/>
      <c r="J386" s="2"/>
      <c r="K386" s="2"/>
      <c r="L386" s="2"/>
      <c r="M386" s="2"/>
      <c r="N386" s="2"/>
      <c r="O386" s="5"/>
      <c r="P386" s="6"/>
      <c r="Q386" s="7"/>
      <c r="R386" s="17"/>
      <c r="S386" s="18"/>
      <c r="T386" s="26"/>
    </row>
    <row r="387" spans="1:20" x14ac:dyDescent="0.25">
      <c r="A387" s="21"/>
      <c r="B387" s="11"/>
      <c r="C387" s="12"/>
      <c r="D387" s="12"/>
      <c r="E387" s="12"/>
      <c r="F387" s="12"/>
      <c r="G387" s="12"/>
      <c r="H387" s="12"/>
      <c r="I387" s="13"/>
      <c r="J387" s="2"/>
      <c r="K387" s="2"/>
      <c r="L387" s="2"/>
      <c r="M387" s="2"/>
      <c r="N387" s="2"/>
      <c r="O387" s="5"/>
      <c r="P387" s="6"/>
      <c r="Q387" s="7"/>
      <c r="R387" s="17"/>
      <c r="S387" s="18"/>
      <c r="T387" s="26"/>
    </row>
    <row r="388" spans="1:20" x14ac:dyDescent="0.25">
      <c r="A388" s="21"/>
      <c r="B388" s="11"/>
      <c r="C388" s="12"/>
      <c r="D388" s="12"/>
      <c r="E388" s="12"/>
      <c r="F388" s="12"/>
      <c r="G388" s="12"/>
      <c r="H388" s="12"/>
      <c r="I388" s="13"/>
      <c r="J388" s="2"/>
      <c r="K388" s="2"/>
      <c r="L388" s="2"/>
      <c r="M388" s="2"/>
      <c r="N388" s="2"/>
      <c r="O388" s="5"/>
      <c r="P388" s="6"/>
      <c r="Q388" s="7"/>
      <c r="R388" s="17"/>
      <c r="S388" s="18"/>
      <c r="T388" s="26"/>
    </row>
    <row r="389" spans="1:20" x14ac:dyDescent="0.25">
      <c r="A389" s="21"/>
      <c r="B389" s="11"/>
      <c r="C389" s="12"/>
      <c r="D389" s="12"/>
      <c r="E389" s="12"/>
      <c r="F389" s="12"/>
      <c r="G389" s="12"/>
      <c r="H389" s="12"/>
      <c r="I389" s="13"/>
      <c r="J389" s="2"/>
      <c r="K389" s="2"/>
      <c r="L389" s="2"/>
      <c r="M389" s="2"/>
      <c r="N389" s="2"/>
      <c r="O389" s="5"/>
      <c r="P389" s="6"/>
      <c r="Q389" s="7"/>
      <c r="R389" s="17"/>
      <c r="S389" s="18"/>
      <c r="T389" s="26"/>
    </row>
    <row r="390" spans="1:20" x14ac:dyDescent="0.25">
      <c r="A390" s="21"/>
      <c r="B390" s="11"/>
      <c r="C390" s="12"/>
      <c r="D390" s="12"/>
      <c r="E390" s="12"/>
      <c r="F390" s="12"/>
      <c r="G390" s="12"/>
      <c r="H390" s="12"/>
      <c r="I390" s="13"/>
      <c r="J390" s="2"/>
      <c r="K390" s="2"/>
      <c r="L390" s="2"/>
      <c r="M390" s="2"/>
      <c r="N390" s="2"/>
      <c r="O390" s="5"/>
      <c r="P390" s="6"/>
      <c r="Q390" s="7"/>
      <c r="R390" s="17"/>
      <c r="S390" s="18"/>
      <c r="T390" s="26"/>
    </row>
    <row r="391" spans="1:20" x14ac:dyDescent="0.25">
      <c r="A391" s="21"/>
      <c r="B391" s="11"/>
      <c r="C391" s="12"/>
      <c r="D391" s="12"/>
      <c r="E391" s="12"/>
      <c r="F391" s="12"/>
      <c r="G391" s="12"/>
      <c r="H391" s="12"/>
      <c r="I391" s="13"/>
      <c r="J391" s="2"/>
      <c r="K391" s="2"/>
      <c r="L391" s="2"/>
      <c r="M391" s="2"/>
      <c r="N391" s="2"/>
      <c r="O391" s="5"/>
      <c r="P391" s="6"/>
      <c r="Q391" s="7"/>
      <c r="R391" s="17"/>
      <c r="S391" s="18"/>
      <c r="T391" s="26"/>
    </row>
    <row r="392" spans="1:20" x14ac:dyDescent="0.25">
      <c r="A392" s="21"/>
      <c r="B392" s="11"/>
      <c r="C392" s="12"/>
      <c r="D392" s="12"/>
      <c r="E392" s="12"/>
      <c r="F392" s="12"/>
      <c r="G392" s="12"/>
      <c r="H392" s="12"/>
      <c r="I392" s="13"/>
      <c r="J392" s="2"/>
      <c r="K392" s="2"/>
      <c r="L392" s="2"/>
      <c r="M392" s="2"/>
      <c r="N392" s="2"/>
      <c r="O392" s="5"/>
      <c r="P392" s="6"/>
      <c r="Q392" s="7"/>
      <c r="R392" s="17"/>
      <c r="S392" s="18"/>
      <c r="T392" s="26"/>
    </row>
    <row r="393" spans="1:20" x14ac:dyDescent="0.25">
      <c r="A393" s="21"/>
      <c r="B393" s="11"/>
      <c r="C393" s="12"/>
      <c r="D393" s="12"/>
      <c r="E393" s="12"/>
      <c r="F393" s="12"/>
      <c r="G393" s="12"/>
      <c r="H393" s="12"/>
      <c r="I393" s="13"/>
      <c r="J393" s="2"/>
      <c r="K393" s="2"/>
      <c r="L393" s="2"/>
      <c r="M393" s="2"/>
      <c r="N393" s="2"/>
      <c r="O393" s="5"/>
      <c r="P393" s="6"/>
      <c r="Q393" s="7"/>
      <c r="R393" s="17"/>
      <c r="S393" s="18"/>
      <c r="T393" s="26"/>
    </row>
    <row r="394" spans="1:20" x14ac:dyDescent="0.25">
      <c r="A394" s="21"/>
      <c r="B394" s="11"/>
      <c r="C394" s="12"/>
      <c r="D394" s="12"/>
      <c r="E394" s="12"/>
      <c r="F394" s="12"/>
      <c r="G394" s="12"/>
      <c r="H394" s="12"/>
      <c r="I394" s="13"/>
      <c r="J394" s="2"/>
      <c r="K394" s="2"/>
      <c r="L394" s="2"/>
      <c r="M394" s="2"/>
      <c r="N394" s="2"/>
      <c r="O394" s="5"/>
      <c r="P394" s="6"/>
      <c r="Q394" s="7"/>
      <c r="R394" s="17"/>
      <c r="S394" s="18"/>
      <c r="T394" s="26"/>
    </row>
    <row r="395" spans="1:20" x14ac:dyDescent="0.25">
      <c r="A395" s="21"/>
      <c r="B395" s="11"/>
      <c r="C395" s="12"/>
      <c r="D395" s="12"/>
      <c r="E395" s="12"/>
      <c r="F395" s="12"/>
      <c r="G395" s="12"/>
      <c r="H395" s="12"/>
      <c r="I395" s="13"/>
      <c r="J395" s="2"/>
      <c r="K395" s="2"/>
      <c r="L395" s="2"/>
      <c r="M395" s="2"/>
      <c r="N395" s="2"/>
      <c r="O395" s="5"/>
      <c r="P395" s="6"/>
      <c r="Q395" s="7"/>
      <c r="R395" s="17"/>
      <c r="S395" s="18"/>
      <c r="T395" s="26"/>
    </row>
    <row r="396" spans="1:20" x14ac:dyDescent="0.25">
      <c r="A396" s="21"/>
      <c r="B396" s="11"/>
      <c r="C396" s="12"/>
      <c r="D396" s="12"/>
      <c r="E396" s="12"/>
      <c r="F396" s="12"/>
      <c r="G396" s="12"/>
      <c r="H396" s="12"/>
      <c r="I396" s="13"/>
      <c r="J396" s="2"/>
      <c r="K396" s="2"/>
      <c r="L396" s="2"/>
      <c r="M396" s="2"/>
      <c r="N396" s="2"/>
      <c r="O396" s="5"/>
      <c r="P396" s="6"/>
      <c r="Q396" s="7"/>
      <c r="R396" s="17"/>
      <c r="S396" s="18"/>
      <c r="T396" s="26"/>
    </row>
    <row r="397" spans="1:20" x14ac:dyDescent="0.25">
      <c r="A397" s="21"/>
      <c r="B397" s="11"/>
      <c r="C397" s="12"/>
      <c r="D397" s="12"/>
      <c r="E397" s="12"/>
      <c r="F397" s="12"/>
      <c r="G397" s="12"/>
      <c r="H397" s="12"/>
      <c r="I397" s="13"/>
      <c r="J397" s="2"/>
      <c r="K397" s="2"/>
      <c r="L397" s="2"/>
      <c r="M397" s="2"/>
      <c r="N397" s="2"/>
      <c r="O397" s="5"/>
      <c r="P397" s="6"/>
      <c r="Q397" s="7"/>
      <c r="R397" s="17"/>
      <c r="S397" s="18"/>
      <c r="T397" s="26"/>
    </row>
    <row r="398" spans="1:20" x14ac:dyDescent="0.25">
      <c r="A398" s="21"/>
      <c r="B398" s="11"/>
      <c r="C398" s="12"/>
      <c r="D398" s="12"/>
      <c r="E398" s="12"/>
      <c r="F398" s="12"/>
      <c r="G398" s="12"/>
      <c r="H398" s="12"/>
      <c r="I398" s="13"/>
      <c r="J398" s="2"/>
      <c r="K398" s="2"/>
      <c r="L398" s="2"/>
      <c r="M398" s="2"/>
      <c r="N398" s="2"/>
      <c r="O398" s="5"/>
      <c r="P398" s="6"/>
      <c r="Q398" s="7"/>
      <c r="R398" s="17"/>
      <c r="S398" s="18"/>
      <c r="T398" s="26"/>
    </row>
    <row r="399" spans="1:20" x14ac:dyDescent="0.25">
      <c r="A399" s="21"/>
      <c r="B399" s="11"/>
      <c r="C399" s="12"/>
      <c r="D399" s="12"/>
      <c r="E399" s="12"/>
      <c r="F399" s="12"/>
      <c r="G399" s="12"/>
      <c r="H399" s="12"/>
      <c r="I399" s="13"/>
      <c r="J399" s="2"/>
      <c r="K399" s="2"/>
      <c r="L399" s="2"/>
      <c r="M399" s="2"/>
      <c r="N399" s="2"/>
      <c r="O399" s="5"/>
      <c r="P399" s="6"/>
      <c r="Q399" s="7"/>
      <c r="R399" s="17"/>
      <c r="S399" s="18"/>
      <c r="T399" s="26"/>
    </row>
    <row r="400" spans="1:20" x14ac:dyDescent="0.25">
      <c r="A400" s="21"/>
      <c r="B400" s="11"/>
      <c r="C400" s="12"/>
      <c r="D400" s="12"/>
      <c r="E400" s="12"/>
      <c r="F400" s="12"/>
      <c r="G400" s="12"/>
      <c r="H400" s="12"/>
      <c r="I400" s="13"/>
      <c r="J400" s="2"/>
      <c r="K400" s="2"/>
      <c r="L400" s="2"/>
      <c r="M400" s="2"/>
      <c r="N400" s="2"/>
      <c r="O400" s="5"/>
      <c r="P400" s="6"/>
      <c r="Q400" s="7"/>
      <c r="R400" s="17"/>
      <c r="S400" s="18"/>
      <c r="T400" s="26"/>
    </row>
    <row r="401" spans="1:20" x14ac:dyDescent="0.25">
      <c r="A401" s="21"/>
      <c r="B401" s="11"/>
      <c r="C401" s="12"/>
      <c r="D401" s="12"/>
      <c r="E401" s="12"/>
      <c r="F401" s="12"/>
      <c r="G401" s="12"/>
      <c r="H401" s="12"/>
      <c r="I401" s="13"/>
      <c r="J401" s="2"/>
      <c r="K401" s="2"/>
      <c r="L401" s="2"/>
      <c r="M401" s="2"/>
      <c r="N401" s="2"/>
      <c r="O401" s="5"/>
      <c r="P401" s="6"/>
      <c r="Q401" s="7"/>
      <c r="R401" s="17"/>
      <c r="S401" s="18"/>
      <c r="T401" s="26"/>
    </row>
    <row r="402" spans="1:20" x14ac:dyDescent="0.25">
      <c r="A402" s="21"/>
      <c r="B402" s="11"/>
      <c r="C402" s="12"/>
      <c r="D402" s="12"/>
      <c r="E402" s="12"/>
      <c r="F402" s="12"/>
      <c r="G402" s="12"/>
      <c r="H402" s="12"/>
      <c r="I402" s="13"/>
      <c r="J402" s="2"/>
      <c r="K402" s="2"/>
      <c r="L402" s="2"/>
      <c r="M402" s="2"/>
      <c r="N402" s="2"/>
      <c r="O402" s="5"/>
      <c r="P402" s="6"/>
      <c r="Q402" s="7"/>
      <c r="R402" s="17"/>
      <c r="S402" s="18"/>
      <c r="T402" s="26"/>
    </row>
    <row r="403" spans="1:20" x14ac:dyDescent="0.25">
      <c r="A403" s="21"/>
      <c r="B403" s="11"/>
      <c r="C403" s="12"/>
      <c r="D403" s="12"/>
      <c r="E403" s="12"/>
      <c r="F403" s="12"/>
      <c r="G403" s="12"/>
      <c r="H403" s="12"/>
      <c r="I403" s="13"/>
      <c r="J403" s="2"/>
      <c r="K403" s="2"/>
      <c r="L403" s="2"/>
      <c r="M403" s="2"/>
      <c r="N403" s="2"/>
      <c r="O403" s="5"/>
      <c r="P403" s="6"/>
      <c r="Q403" s="7"/>
      <c r="R403" s="17"/>
      <c r="S403" s="18"/>
      <c r="T403" s="26"/>
    </row>
    <row r="404" spans="1:20" x14ac:dyDescent="0.25">
      <c r="A404" s="21"/>
      <c r="B404" s="11"/>
      <c r="C404" s="12"/>
      <c r="D404" s="12"/>
      <c r="E404" s="12"/>
      <c r="F404" s="12"/>
      <c r="G404" s="12"/>
      <c r="H404" s="12"/>
      <c r="I404" s="13"/>
      <c r="J404" s="2"/>
      <c r="K404" s="2"/>
      <c r="L404" s="2"/>
      <c r="M404" s="2"/>
      <c r="N404" s="2"/>
      <c r="O404" s="5"/>
      <c r="P404" s="6"/>
      <c r="Q404" s="7"/>
      <c r="R404" s="17"/>
      <c r="S404" s="18"/>
      <c r="T404" s="26"/>
    </row>
    <row r="405" spans="1:20" x14ac:dyDescent="0.25">
      <c r="A405" s="21"/>
      <c r="B405" s="11"/>
      <c r="C405" s="12"/>
      <c r="D405" s="12"/>
      <c r="E405" s="12"/>
      <c r="F405" s="12"/>
      <c r="G405" s="12"/>
      <c r="H405" s="12"/>
      <c r="I405" s="13"/>
      <c r="J405" s="2"/>
      <c r="K405" s="2"/>
      <c r="L405" s="2"/>
      <c r="M405" s="2"/>
      <c r="N405" s="2"/>
      <c r="O405" s="5"/>
      <c r="P405" s="6"/>
      <c r="Q405" s="7"/>
      <c r="R405" s="17"/>
      <c r="S405" s="18"/>
      <c r="T405" s="26"/>
    </row>
    <row r="406" spans="1:20" x14ac:dyDescent="0.25">
      <c r="A406" s="21"/>
      <c r="B406" s="11"/>
      <c r="C406" s="12"/>
      <c r="D406" s="12"/>
      <c r="E406" s="12"/>
      <c r="F406" s="12"/>
      <c r="G406" s="12"/>
      <c r="H406" s="12"/>
      <c r="I406" s="13"/>
      <c r="J406" s="2"/>
      <c r="K406" s="2"/>
      <c r="L406" s="2"/>
      <c r="M406" s="2"/>
      <c r="N406" s="2"/>
      <c r="O406" s="5"/>
      <c r="P406" s="6"/>
      <c r="Q406" s="7"/>
      <c r="R406" s="17"/>
      <c r="S406" s="18"/>
      <c r="T406" s="26"/>
    </row>
    <row r="407" spans="1:20" x14ac:dyDescent="0.25">
      <c r="A407" s="21"/>
      <c r="B407" s="11"/>
      <c r="C407" s="12"/>
      <c r="D407" s="12"/>
      <c r="E407" s="12"/>
      <c r="F407" s="12"/>
      <c r="G407" s="12"/>
      <c r="H407" s="12"/>
      <c r="I407" s="13"/>
      <c r="J407" s="2"/>
      <c r="K407" s="2"/>
      <c r="L407" s="2"/>
      <c r="M407" s="2"/>
      <c r="N407" s="2"/>
      <c r="O407" s="5"/>
      <c r="P407" s="6"/>
      <c r="Q407" s="7"/>
      <c r="R407" s="17"/>
      <c r="S407" s="18"/>
      <c r="T407" s="26"/>
    </row>
    <row r="408" spans="1:20" x14ac:dyDescent="0.25">
      <c r="A408" s="21"/>
      <c r="B408" s="11"/>
      <c r="C408" s="12"/>
      <c r="D408" s="12"/>
      <c r="E408" s="12"/>
      <c r="F408" s="12"/>
      <c r="G408" s="12"/>
      <c r="H408" s="12"/>
      <c r="I408" s="13"/>
      <c r="J408" s="2"/>
      <c r="K408" s="2"/>
      <c r="L408" s="2"/>
      <c r="M408" s="2"/>
      <c r="N408" s="2"/>
      <c r="O408" s="5"/>
      <c r="P408" s="6"/>
      <c r="Q408" s="7"/>
      <c r="R408" s="17"/>
      <c r="S408" s="18"/>
      <c r="T408" s="26"/>
    </row>
    <row r="409" spans="1:20" x14ac:dyDescent="0.25">
      <c r="A409" s="21"/>
      <c r="B409" s="11"/>
      <c r="C409" s="12"/>
      <c r="D409" s="12"/>
      <c r="E409" s="12"/>
      <c r="F409" s="12"/>
      <c r="G409" s="12"/>
      <c r="H409" s="12"/>
      <c r="I409" s="13"/>
      <c r="J409" s="2"/>
      <c r="K409" s="2"/>
      <c r="L409" s="2"/>
      <c r="M409" s="2"/>
      <c r="N409" s="2"/>
      <c r="O409" s="5"/>
      <c r="P409" s="6"/>
      <c r="Q409" s="7"/>
      <c r="R409" s="17"/>
      <c r="S409" s="18"/>
      <c r="T409" s="26"/>
    </row>
    <row r="410" spans="1:20" x14ac:dyDescent="0.25">
      <c r="A410" s="21"/>
      <c r="B410" s="11"/>
      <c r="C410" s="12"/>
      <c r="D410" s="12"/>
      <c r="E410" s="12"/>
      <c r="F410" s="12"/>
      <c r="G410" s="12"/>
      <c r="H410" s="12"/>
      <c r="I410" s="13"/>
      <c r="J410" s="2"/>
      <c r="K410" s="2"/>
      <c r="L410" s="2"/>
      <c r="M410" s="2"/>
      <c r="N410" s="2"/>
      <c r="O410" s="5"/>
      <c r="P410" s="6"/>
      <c r="Q410" s="7"/>
      <c r="R410" s="17"/>
      <c r="S410" s="18"/>
      <c r="T410" s="26"/>
    </row>
    <row r="411" spans="1:20" x14ac:dyDescent="0.25">
      <c r="A411" s="21"/>
      <c r="B411" s="11"/>
      <c r="C411" s="12"/>
      <c r="D411" s="12"/>
      <c r="E411" s="12"/>
      <c r="F411" s="12"/>
      <c r="G411" s="12"/>
      <c r="H411" s="12"/>
      <c r="I411" s="13"/>
      <c r="J411" s="2"/>
      <c r="K411" s="2"/>
      <c r="L411" s="2"/>
      <c r="M411" s="2"/>
      <c r="N411" s="2"/>
      <c r="O411" s="5"/>
      <c r="P411" s="6"/>
      <c r="Q411" s="7"/>
      <c r="R411" s="17"/>
      <c r="S411" s="18"/>
      <c r="T411" s="26"/>
    </row>
    <row r="412" spans="1:20" x14ac:dyDescent="0.25">
      <c r="A412" s="21"/>
      <c r="B412" s="11"/>
      <c r="C412" s="12"/>
      <c r="D412" s="12"/>
      <c r="E412" s="12"/>
      <c r="F412" s="12"/>
      <c r="G412" s="12"/>
      <c r="H412" s="12"/>
      <c r="I412" s="13"/>
      <c r="J412" s="2"/>
      <c r="K412" s="2"/>
      <c r="L412" s="2"/>
      <c r="M412" s="2"/>
      <c r="N412" s="2"/>
      <c r="O412" s="5"/>
      <c r="P412" s="6"/>
      <c r="Q412" s="7"/>
      <c r="R412" s="17"/>
      <c r="S412" s="18"/>
      <c r="T412" s="26"/>
    </row>
    <row r="413" spans="1:20" x14ac:dyDescent="0.25">
      <c r="A413" s="21"/>
      <c r="B413" s="11"/>
      <c r="C413" s="12"/>
      <c r="D413" s="12"/>
      <c r="E413" s="12"/>
      <c r="F413" s="12"/>
      <c r="G413" s="12"/>
      <c r="H413" s="12"/>
      <c r="I413" s="13"/>
      <c r="J413" s="2"/>
      <c r="K413" s="2"/>
      <c r="L413" s="2"/>
      <c r="M413" s="2"/>
      <c r="N413" s="2"/>
      <c r="O413" s="5"/>
      <c r="P413" s="6"/>
      <c r="Q413" s="7"/>
      <c r="R413" s="17"/>
      <c r="S413" s="18"/>
      <c r="T413" s="26"/>
    </row>
    <row r="414" spans="1:20" x14ac:dyDescent="0.25">
      <c r="A414" s="21"/>
      <c r="B414" s="11"/>
      <c r="C414" s="12"/>
      <c r="D414" s="12"/>
      <c r="E414" s="12"/>
      <c r="F414" s="12"/>
      <c r="G414" s="12"/>
      <c r="H414" s="12"/>
      <c r="I414" s="13"/>
      <c r="J414" s="2"/>
      <c r="K414" s="2"/>
      <c r="L414" s="2"/>
      <c r="M414" s="2"/>
      <c r="N414" s="2"/>
      <c r="O414" s="5"/>
      <c r="P414" s="6"/>
      <c r="Q414" s="7"/>
      <c r="R414" s="17"/>
      <c r="S414" s="18"/>
      <c r="T414" s="26"/>
    </row>
    <row r="415" spans="1:20" x14ac:dyDescent="0.25">
      <c r="A415" s="21"/>
      <c r="B415" s="11"/>
      <c r="C415" s="12"/>
      <c r="D415" s="12"/>
      <c r="E415" s="12"/>
      <c r="F415" s="12"/>
      <c r="G415" s="12"/>
      <c r="H415" s="12"/>
      <c r="I415" s="13"/>
      <c r="J415" s="2"/>
      <c r="K415" s="2"/>
      <c r="L415" s="2"/>
      <c r="M415" s="2"/>
      <c r="N415" s="2"/>
      <c r="O415" s="5"/>
      <c r="P415" s="6"/>
      <c r="Q415" s="7"/>
      <c r="R415" s="17"/>
      <c r="S415" s="18"/>
      <c r="T415" s="26"/>
    </row>
    <row r="416" spans="1:20" x14ac:dyDescent="0.25">
      <c r="A416" s="21"/>
      <c r="B416" s="11"/>
      <c r="C416" s="12"/>
      <c r="D416" s="12"/>
      <c r="E416" s="12"/>
      <c r="F416" s="12"/>
      <c r="G416" s="12"/>
      <c r="H416" s="12"/>
      <c r="I416" s="13"/>
      <c r="J416" s="2"/>
      <c r="K416" s="2"/>
      <c r="L416" s="2"/>
      <c r="M416" s="2"/>
      <c r="N416" s="2"/>
      <c r="O416" s="5"/>
      <c r="P416" s="6"/>
      <c r="Q416" s="7"/>
      <c r="R416" s="17"/>
      <c r="S416" s="18"/>
      <c r="T416" s="26"/>
    </row>
    <row r="417" spans="1:20" x14ac:dyDescent="0.25">
      <c r="A417" s="21"/>
      <c r="B417" s="11"/>
      <c r="C417" s="12"/>
      <c r="D417" s="12"/>
      <c r="E417" s="12"/>
      <c r="F417" s="12"/>
      <c r="G417" s="12"/>
      <c r="H417" s="12"/>
      <c r="I417" s="13"/>
      <c r="J417" s="2"/>
      <c r="K417" s="2"/>
      <c r="L417" s="2"/>
      <c r="M417" s="2"/>
      <c r="N417" s="2"/>
      <c r="O417" s="5"/>
      <c r="P417" s="6"/>
      <c r="Q417" s="7"/>
      <c r="R417" s="17"/>
      <c r="S417" s="18"/>
      <c r="T417" s="26"/>
    </row>
    <row r="418" spans="1:20" x14ac:dyDescent="0.25">
      <c r="A418" s="21"/>
      <c r="B418" s="11"/>
      <c r="C418" s="12"/>
      <c r="D418" s="12"/>
      <c r="E418" s="12"/>
      <c r="F418" s="12"/>
      <c r="G418" s="12"/>
      <c r="H418" s="12"/>
      <c r="I418" s="13"/>
      <c r="J418" s="2"/>
      <c r="K418" s="2"/>
      <c r="L418" s="2"/>
      <c r="M418" s="2"/>
      <c r="N418" s="2"/>
      <c r="O418" s="5"/>
      <c r="P418" s="6"/>
      <c r="Q418" s="7"/>
      <c r="R418" s="17"/>
      <c r="S418" s="18"/>
      <c r="T418" s="26"/>
    </row>
    <row r="419" spans="1:20" x14ac:dyDescent="0.25">
      <c r="A419" s="21"/>
      <c r="B419" s="11"/>
      <c r="C419" s="12"/>
      <c r="D419" s="12"/>
      <c r="E419" s="12"/>
      <c r="F419" s="12"/>
      <c r="G419" s="12"/>
      <c r="H419" s="12"/>
      <c r="I419" s="13"/>
      <c r="J419" s="2"/>
      <c r="K419" s="2"/>
      <c r="L419" s="2"/>
      <c r="M419" s="2"/>
      <c r="N419" s="2"/>
      <c r="O419" s="5"/>
      <c r="P419" s="6"/>
      <c r="Q419" s="7"/>
      <c r="R419" s="17"/>
      <c r="S419" s="18"/>
      <c r="T419" s="26"/>
    </row>
    <row r="420" spans="1:20" x14ac:dyDescent="0.25">
      <c r="A420" s="21"/>
      <c r="B420" s="11"/>
      <c r="C420" s="12"/>
      <c r="D420" s="12"/>
      <c r="E420" s="12"/>
      <c r="F420" s="12"/>
      <c r="G420" s="12"/>
      <c r="H420" s="12"/>
      <c r="I420" s="13"/>
      <c r="J420" s="2"/>
      <c r="K420" s="2"/>
      <c r="L420" s="2"/>
      <c r="M420" s="2"/>
      <c r="N420" s="2"/>
      <c r="O420" s="5"/>
      <c r="P420" s="6"/>
      <c r="Q420" s="7"/>
      <c r="R420" s="17"/>
      <c r="S420" s="18"/>
      <c r="T420" s="26"/>
    </row>
    <row r="421" spans="1:20" x14ac:dyDescent="0.25">
      <c r="A421" s="21"/>
      <c r="B421" s="11"/>
      <c r="C421" s="12"/>
      <c r="D421" s="12"/>
      <c r="E421" s="12"/>
      <c r="F421" s="12"/>
      <c r="G421" s="12"/>
      <c r="H421" s="12"/>
      <c r="I421" s="13"/>
      <c r="J421" s="2"/>
      <c r="K421" s="2"/>
      <c r="L421" s="2"/>
      <c r="M421" s="2"/>
      <c r="N421" s="2"/>
      <c r="O421" s="5"/>
      <c r="P421" s="6"/>
      <c r="Q421" s="7"/>
      <c r="R421" s="17"/>
      <c r="S421" s="18"/>
      <c r="T421" s="26"/>
    </row>
    <row r="422" spans="1:20" x14ac:dyDescent="0.25">
      <c r="A422" s="21"/>
      <c r="B422" s="11"/>
      <c r="C422" s="12"/>
      <c r="D422" s="12"/>
      <c r="E422" s="12"/>
      <c r="F422" s="12"/>
      <c r="G422" s="12"/>
      <c r="H422" s="12"/>
      <c r="I422" s="13"/>
      <c r="J422" s="2"/>
      <c r="K422" s="2"/>
      <c r="L422" s="2"/>
      <c r="M422" s="2"/>
      <c r="N422" s="2"/>
      <c r="O422" s="5"/>
      <c r="P422" s="6"/>
      <c r="Q422" s="7"/>
      <c r="R422" s="17"/>
      <c r="S422" s="18"/>
      <c r="T422" s="26"/>
    </row>
    <row r="423" spans="1:20" x14ac:dyDescent="0.25">
      <c r="A423" s="21"/>
      <c r="B423" s="11"/>
      <c r="C423" s="12"/>
      <c r="D423" s="12"/>
      <c r="E423" s="12"/>
      <c r="F423" s="12"/>
      <c r="G423" s="12"/>
      <c r="H423" s="12"/>
      <c r="I423" s="13"/>
      <c r="J423" s="2"/>
      <c r="K423" s="2"/>
      <c r="L423" s="2"/>
      <c r="M423" s="2"/>
      <c r="N423" s="2"/>
      <c r="O423" s="5"/>
      <c r="P423" s="6"/>
      <c r="Q423" s="7"/>
      <c r="R423" s="17"/>
      <c r="S423" s="18"/>
      <c r="T423" s="26"/>
    </row>
    <row r="424" spans="1:20" x14ac:dyDescent="0.25">
      <c r="A424" s="21"/>
      <c r="B424" s="11"/>
      <c r="C424" s="12"/>
      <c r="D424" s="12"/>
      <c r="E424" s="12"/>
      <c r="F424" s="12"/>
      <c r="G424" s="12"/>
      <c r="H424" s="12"/>
      <c r="I424" s="13"/>
      <c r="J424" s="2"/>
      <c r="K424" s="2"/>
      <c r="L424" s="2"/>
      <c r="M424" s="2"/>
      <c r="N424" s="2"/>
      <c r="O424" s="5"/>
      <c r="P424" s="6"/>
      <c r="Q424" s="7"/>
      <c r="R424" s="17"/>
      <c r="S424" s="18"/>
      <c r="T424" s="26"/>
    </row>
    <row r="425" spans="1:20" x14ac:dyDescent="0.25">
      <c r="A425" s="21"/>
      <c r="B425" s="11"/>
      <c r="C425" s="12"/>
      <c r="D425" s="12"/>
      <c r="E425" s="12"/>
      <c r="F425" s="12"/>
      <c r="G425" s="12"/>
      <c r="H425" s="12"/>
      <c r="I425" s="13"/>
      <c r="J425" s="2"/>
      <c r="K425" s="2"/>
      <c r="L425" s="2"/>
      <c r="M425" s="2"/>
      <c r="N425" s="2"/>
      <c r="O425" s="5"/>
      <c r="P425" s="6"/>
      <c r="Q425" s="7"/>
      <c r="R425" s="17"/>
      <c r="S425" s="18"/>
      <c r="T425" s="26"/>
    </row>
    <row r="426" spans="1:20" x14ac:dyDescent="0.25">
      <c r="A426" s="21"/>
      <c r="B426" s="11"/>
      <c r="C426" s="12"/>
      <c r="D426" s="12"/>
      <c r="E426" s="12"/>
      <c r="F426" s="12"/>
      <c r="G426" s="12"/>
      <c r="H426" s="12"/>
      <c r="I426" s="13"/>
      <c r="J426" s="2"/>
      <c r="K426" s="2"/>
      <c r="L426" s="2"/>
      <c r="M426" s="2"/>
      <c r="N426" s="2"/>
      <c r="O426" s="5"/>
      <c r="P426" s="6"/>
      <c r="Q426" s="7"/>
      <c r="R426" s="17"/>
      <c r="S426" s="18"/>
      <c r="T426" s="26"/>
    </row>
    <row r="427" spans="1:20" x14ac:dyDescent="0.25">
      <c r="A427" s="21"/>
      <c r="B427" s="11"/>
      <c r="C427" s="12"/>
      <c r="D427" s="12"/>
      <c r="E427" s="12"/>
      <c r="F427" s="12"/>
      <c r="G427" s="12"/>
      <c r="H427" s="12"/>
      <c r="I427" s="13"/>
      <c r="J427" s="2"/>
      <c r="K427" s="2"/>
      <c r="L427" s="2"/>
      <c r="M427" s="2"/>
      <c r="N427" s="2"/>
      <c r="O427" s="5"/>
      <c r="P427" s="6"/>
      <c r="Q427" s="7"/>
      <c r="R427" s="17"/>
      <c r="S427" s="18"/>
      <c r="T427" s="26"/>
    </row>
    <row r="428" spans="1:20" x14ac:dyDescent="0.25">
      <c r="A428" s="21"/>
      <c r="B428" s="11"/>
      <c r="C428" s="12"/>
      <c r="D428" s="12"/>
      <c r="E428" s="12"/>
      <c r="F428" s="12"/>
      <c r="G428" s="12"/>
      <c r="H428" s="12"/>
      <c r="I428" s="13"/>
      <c r="J428" s="2"/>
      <c r="K428" s="2"/>
      <c r="L428" s="2"/>
      <c r="M428" s="2"/>
      <c r="N428" s="2"/>
      <c r="O428" s="5"/>
      <c r="P428" s="6"/>
      <c r="Q428" s="7"/>
      <c r="R428" s="17"/>
      <c r="S428" s="18"/>
      <c r="T428" s="26"/>
    </row>
    <row r="429" spans="1:20" x14ac:dyDescent="0.25">
      <c r="A429" s="21"/>
      <c r="B429" s="11"/>
      <c r="C429" s="12"/>
      <c r="D429" s="12"/>
      <c r="E429" s="12"/>
      <c r="F429" s="12"/>
      <c r="G429" s="12"/>
      <c r="H429" s="12"/>
      <c r="I429" s="13"/>
      <c r="J429" s="2"/>
      <c r="K429" s="2"/>
      <c r="L429" s="2"/>
      <c r="M429" s="2"/>
      <c r="N429" s="2"/>
      <c r="O429" s="5"/>
      <c r="P429" s="6"/>
      <c r="Q429" s="7"/>
      <c r="R429" s="17"/>
      <c r="S429" s="18"/>
      <c r="T429" s="26"/>
    </row>
    <row r="430" spans="1:20" x14ac:dyDescent="0.25">
      <c r="A430" s="21"/>
      <c r="B430" s="11"/>
      <c r="C430" s="12"/>
      <c r="D430" s="12"/>
      <c r="E430" s="12"/>
      <c r="F430" s="12"/>
      <c r="G430" s="12"/>
      <c r="H430" s="12"/>
      <c r="I430" s="13"/>
      <c r="J430" s="2"/>
      <c r="K430" s="2"/>
      <c r="L430" s="2"/>
      <c r="M430" s="2"/>
      <c r="N430" s="2"/>
      <c r="O430" s="5"/>
      <c r="P430" s="6"/>
      <c r="Q430" s="7"/>
      <c r="R430" s="17"/>
      <c r="S430" s="18"/>
      <c r="T430" s="26"/>
    </row>
    <row r="431" spans="1:20" x14ac:dyDescent="0.25">
      <c r="A431" s="21"/>
      <c r="B431" s="11"/>
      <c r="C431" s="12"/>
      <c r="D431" s="12"/>
      <c r="E431" s="12"/>
      <c r="F431" s="12"/>
      <c r="G431" s="12"/>
      <c r="H431" s="12"/>
      <c r="I431" s="13"/>
      <c r="J431" s="2"/>
      <c r="K431" s="2"/>
      <c r="L431" s="2"/>
      <c r="M431" s="2"/>
      <c r="N431" s="2"/>
      <c r="O431" s="5"/>
      <c r="P431" s="6"/>
      <c r="Q431" s="7"/>
      <c r="R431" s="17"/>
      <c r="S431" s="18"/>
      <c r="T431" s="26"/>
    </row>
    <row r="432" spans="1:20" x14ac:dyDescent="0.25">
      <c r="A432" s="21"/>
      <c r="B432" s="11"/>
      <c r="C432" s="12"/>
      <c r="D432" s="12"/>
      <c r="E432" s="12"/>
      <c r="F432" s="12"/>
      <c r="G432" s="12"/>
      <c r="H432" s="12"/>
      <c r="I432" s="13"/>
      <c r="J432" s="2"/>
      <c r="K432" s="2"/>
      <c r="L432" s="2"/>
      <c r="M432" s="2"/>
      <c r="N432" s="2"/>
      <c r="O432" s="5"/>
      <c r="P432" s="6"/>
      <c r="Q432" s="7"/>
      <c r="R432" s="17"/>
      <c r="S432" s="18"/>
      <c r="T432" s="26"/>
    </row>
    <row r="433" spans="1:20" x14ac:dyDescent="0.25">
      <c r="A433" s="21"/>
      <c r="B433" s="11"/>
      <c r="C433" s="12"/>
      <c r="D433" s="12"/>
      <c r="E433" s="12"/>
      <c r="F433" s="12"/>
      <c r="G433" s="12"/>
      <c r="H433" s="12"/>
      <c r="I433" s="13"/>
      <c r="J433" s="2"/>
      <c r="K433" s="2"/>
      <c r="L433" s="2"/>
      <c r="M433" s="2"/>
      <c r="N433" s="2"/>
      <c r="O433" s="5"/>
      <c r="P433" s="6"/>
      <c r="Q433" s="7"/>
      <c r="R433" s="17"/>
      <c r="S433" s="18"/>
      <c r="T433" s="26"/>
    </row>
    <row r="434" spans="1:20" x14ac:dyDescent="0.25">
      <c r="A434" s="21"/>
      <c r="B434" s="11"/>
      <c r="C434" s="12"/>
      <c r="D434" s="12"/>
      <c r="E434" s="12"/>
      <c r="F434" s="12"/>
      <c r="G434" s="12"/>
      <c r="H434" s="12"/>
      <c r="I434" s="13"/>
      <c r="J434" s="2"/>
      <c r="K434" s="2"/>
      <c r="L434" s="2"/>
      <c r="M434" s="2"/>
      <c r="N434" s="2"/>
      <c r="O434" s="5"/>
      <c r="P434" s="6"/>
      <c r="Q434" s="7"/>
      <c r="R434" s="17"/>
      <c r="S434" s="18"/>
      <c r="T434" s="26"/>
    </row>
    <row r="435" spans="1:20" x14ac:dyDescent="0.25">
      <c r="A435" s="21"/>
      <c r="B435" s="11"/>
      <c r="C435" s="12"/>
      <c r="D435" s="12"/>
      <c r="E435" s="12"/>
      <c r="F435" s="12"/>
      <c r="G435" s="12"/>
      <c r="H435" s="12"/>
      <c r="I435" s="13"/>
      <c r="J435" s="2"/>
      <c r="K435" s="2"/>
      <c r="L435" s="2"/>
      <c r="M435" s="2"/>
      <c r="N435" s="2"/>
      <c r="O435" s="5"/>
      <c r="P435" s="6"/>
      <c r="Q435" s="7"/>
      <c r="R435" s="17"/>
      <c r="S435" s="18"/>
      <c r="T435" s="26"/>
    </row>
    <row r="436" spans="1:20" x14ac:dyDescent="0.25">
      <c r="A436" s="21"/>
      <c r="B436" s="11"/>
      <c r="C436" s="12"/>
      <c r="D436" s="12"/>
      <c r="E436" s="12"/>
      <c r="F436" s="12"/>
      <c r="G436" s="12"/>
      <c r="H436" s="12"/>
      <c r="I436" s="13"/>
      <c r="J436" s="2"/>
      <c r="K436" s="2"/>
      <c r="L436" s="2"/>
      <c r="M436" s="2"/>
      <c r="N436" s="2"/>
      <c r="O436" s="5"/>
      <c r="P436" s="6"/>
      <c r="Q436" s="7"/>
      <c r="R436" s="17"/>
      <c r="S436" s="18"/>
      <c r="T436" s="26"/>
    </row>
    <row r="437" spans="1:20" x14ac:dyDescent="0.25">
      <c r="A437" s="21"/>
      <c r="B437" s="11"/>
      <c r="C437" s="12"/>
      <c r="D437" s="12"/>
      <c r="E437" s="12"/>
      <c r="F437" s="12"/>
      <c r="G437" s="12"/>
      <c r="H437" s="12"/>
      <c r="I437" s="13"/>
      <c r="J437" s="2"/>
      <c r="K437" s="2"/>
      <c r="L437" s="2"/>
      <c r="M437" s="2"/>
      <c r="N437" s="2"/>
      <c r="O437" s="5"/>
      <c r="P437" s="6"/>
      <c r="Q437" s="7"/>
      <c r="R437" s="17"/>
      <c r="S437" s="18"/>
      <c r="T437" s="26"/>
    </row>
    <row r="438" spans="1:20" x14ac:dyDescent="0.25">
      <c r="A438" s="21"/>
      <c r="B438" s="11"/>
      <c r="C438" s="12"/>
      <c r="D438" s="12"/>
      <c r="E438" s="12"/>
      <c r="F438" s="12"/>
      <c r="G438" s="12"/>
      <c r="H438" s="12"/>
      <c r="I438" s="13"/>
      <c r="J438" s="2"/>
      <c r="K438" s="2"/>
      <c r="L438" s="2"/>
      <c r="M438" s="2"/>
      <c r="N438" s="2"/>
      <c r="O438" s="5"/>
      <c r="P438" s="6"/>
      <c r="Q438" s="7"/>
      <c r="R438" s="17"/>
      <c r="S438" s="18"/>
      <c r="T438" s="26"/>
    </row>
    <row r="439" spans="1:20" x14ac:dyDescent="0.25">
      <c r="A439" s="21"/>
      <c r="B439" s="11"/>
      <c r="C439" s="12"/>
      <c r="D439" s="12"/>
      <c r="E439" s="12"/>
      <c r="F439" s="12"/>
      <c r="G439" s="12"/>
      <c r="H439" s="12"/>
      <c r="I439" s="13"/>
      <c r="J439" s="2"/>
      <c r="K439" s="2"/>
      <c r="L439" s="2"/>
      <c r="M439" s="2"/>
      <c r="N439" s="2"/>
      <c r="O439" s="5"/>
      <c r="P439" s="6"/>
      <c r="Q439" s="7"/>
      <c r="R439" s="17"/>
      <c r="S439" s="18"/>
      <c r="T439" s="26"/>
    </row>
    <row r="440" spans="1:20" x14ac:dyDescent="0.25">
      <c r="A440" s="21"/>
      <c r="B440" s="11"/>
      <c r="C440" s="12"/>
      <c r="D440" s="12"/>
      <c r="E440" s="12"/>
      <c r="F440" s="12"/>
      <c r="G440" s="12"/>
      <c r="H440" s="12"/>
      <c r="I440" s="13"/>
      <c r="J440" s="2"/>
      <c r="K440" s="2"/>
      <c r="L440" s="2"/>
      <c r="M440" s="2"/>
      <c r="N440" s="2"/>
      <c r="O440" s="5"/>
      <c r="P440" s="6"/>
      <c r="Q440" s="7"/>
      <c r="R440" s="17"/>
      <c r="S440" s="18"/>
      <c r="T440" s="26"/>
    </row>
    <row r="441" spans="1:20" x14ac:dyDescent="0.25">
      <c r="A441" s="21"/>
      <c r="B441" s="11"/>
      <c r="C441" s="12"/>
      <c r="D441" s="12"/>
      <c r="E441" s="12"/>
      <c r="F441" s="12"/>
      <c r="G441" s="12"/>
      <c r="H441" s="12"/>
      <c r="I441" s="13"/>
      <c r="J441" s="2"/>
      <c r="K441" s="2"/>
      <c r="L441" s="2"/>
      <c r="M441" s="2"/>
      <c r="N441" s="2"/>
      <c r="O441" s="5"/>
      <c r="P441" s="6"/>
      <c r="Q441" s="7"/>
      <c r="R441" s="17"/>
      <c r="S441" s="18"/>
      <c r="T441" s="26"/>
    </row>
    <row r="442" spans="1:20" x14ac:dyDescent="0.25">
      <c r="A442" s="21"/>
      <c r="B442" s="11"/>
      <c r="C442" s="12"/>
      <c r="D442" s="12"/>
      <c r="E442" s="12"/>
      <c r="F442" s="12"/>
      <c r="G442" s="12"/>
      <c r="H442" s="12"/>
      <c r="I442" s="13"/>
      <c r="J442" s="2"/>
      <c r="K442" s="2"/>
      <c r="L442" s="2"/>
      <c r="M442" s="2"/>
      <c r="N442" s="2"/>
      <c r="O442" s="5"/>
      <c r="P442" s="6"/>
      <c r="Q442" s="7"/>
      <c r="R442" s="17"/>
      <c r="S442" s="18"/>
      <c r="T442" s="26"/>
    </row>
    <row r="443" spans="1:20" x14ac:dyDescent="0.25">
      <c r="A443" s="21"/>
      <c r="B443" s="11"/>
      <c r="C443" s="12"/>
      <c r="D443" s="12"/>
      <c r="E443" s="12"/>
      <c r="F443" s="12"/>
      <c r="G443" s="12"/>
      <c r="H443" s="12"/>
      <c r="I443" s="13"/>
      <c r="J443" s="2"/>
      <c r="K443" s="2"/>
      <c r="L443" s="2"/>
      <c r="M443" s="2"/>
      <c r="N443" s="2"/>
      <c r="O443" s="5"/>
      <c r="P443" s="6"/>
      <c r="Q443" s="7"/>
      <c r="R443" s="17"/>
      <c r="S443" s="18"/>
      <c r="T443" s="26"/>
    </row>
    <row r="444" spans="1:20" x14ac:dyDescent="0.25">
      <c r="A444" s="21"/>
      <c r="B444" s="11"/>
      <c r="C444" s="12"/>
      <c r="D444" s="12"/>
      <c r="E444" s="12"/>
      <c r="F444" s="12"/>
      <c r="G444" s="12"/>
      <c r="H444" s="12"/>
      <c r="I444" s="13"/>
      <c r="J444" s="2"/>
      <c r="K444" s="2"/>
      <c r="L444" s="2"/>
      <c r="M444" s="2"/>
      <c r="N444" s="2"/>
      <c r="O444" s="5"/>
      <c r="P444" s="6"/>
      <c r="Q444" s="7"/>
      <c r="R444" s="17"/>
      <c r="S444" s="18"/>
      <c r="T444" s="26"/>
    </row>
    <row r="445" spans="1:20" x14ac:dyDescent="0.25">
      <c r="A445" s="21"/>
      <c r="B445" s="11"/>
      <c r="C445" s="12"/>
      <c r="D445" s="12"/>
      <c r="E445" s="12"/>
      <c r="F445" s="12"/>
      <c r="G445" s="12"/>
      <c r="H445" s="12"/>
      <c r="I445" s="13"/>
      <c r="J445" s="2"/>
      <c r="K445" s="2"/>
      <c r="L445" s="2"/>
      <c r="M445" s="2"/>
      <c r="N445" s="2"/>
      <c r="O445" s="5"/>
      <c r="P445" s="6"/>
      <c r="Q445" s="7"/>
      <c r="R445" s="17"/>
      <c r="S445" s="18"/>
      <c r="T445" s="26"/>
    </row>
    <row r="446" spans="1:20" x14ac:dyDescent="0.25">
      <c r="A446" s="21"/>
      <c r="B446" s="11"/>
      <c r="C446" s="12"/>
      <c r="D446" s="12"/>
      <c r="E446" s="12"/>
      <c r="F446" s="12"/>
      <c r="G446" s="12"/>
      <c r="H446" s="12"/>
      <c r="I446" s="13"/>
      <c r="J446" s="2"/>
      <c r="K446" s="2"/>
      <c r="L446" s="2"/>
      <c r="M446" s="2"/>
      <c r="N446" s="2"/>
      <c r="O446" s="5"/>
      <c r="P446" s="6"/>
      <c r="Q446" s="7"/>
      <c r="R446" s="17"/>
      <c r="S446" s="18"/>
      <c r="T446" s="26"/>
    </row>
    <row r="447" spans="1:20" x14ac:dyDescent="0.25">
      <c r="A447" s="21"/>
      <c r="B447" s="11"/>
      <c r="C447" s="12"/>
      <c r="D447" s="12"/>
      <c r="E447" s="12"/>
      <c r="F447" s="12"/>
      <c r="G447" s="12"/>
      <c r="H447" s="12"/>
      <c r="I447" s="13"/>
      <c r="J447" s="2"/>
      <c r="K447" s="2"/>
      <c r="L447" s="2"/>
      <c r="M447" s="2"/>
      <c r="N447" s="2"/>
      <c r="O447" s="5"/>
      <c r="P447" s="6"/>
      <c r="Q447" s="7"/>
      <c r="R447" s="17"/>
      <c r="S447" s="18"/>
      <c r="T447" s="26"/>
    </row>
    <row r="448" spans="1:20" x14ac:dyDescent="0.25">
      <c r="A448" s="21"/>
      <c r="B448" s="11"/>
      <c r="C448" s="12"/>
      <c r="D448" s="12"/>
      <c r="E448" s="12"/>
      <c r="F448" s="12"/>
      <c r="G448" s="12"/>
      <c r="H448" s="12"/>
      <c r="I448" s="13"/>
      <c r="J448" s="2"/>
      <c r="K448" s="2"/>
      <c r="L448" s="2"/>
      <c r="M448" s="2"/>
      <c r="N448" s="2"/>
      <c r="O448" s="5"/>
      <c r="P448" s="6"/>
      <c r="Q448" s="7"/>
      <c r="R448" s="17"/>
      <c r="S448" s="18"/>
      <c r="T448" s="26"/>
    </row>
    <row r="449" spans="1:20" x14ac:dyDescent="0.25">
      <c r="A449" s="21"/>
      <c r="B449" s="11"/>
      <c r="C449" s="12"/>
      <c r="D449" s="12"/>
      <c r="E449" s="12"/>
      <c r="F449" s="12"/>
      <c r="G449" s="12"/>
      <c r="H449" s="12"/>
      <c r="I449" s="13"/>
      <c r="J449" s="2"/>
      <c r="K449" s="2"/>
      <c r="L449" s="2"/>
      <c r="M449" s="2"/>
      <c r="N449" s="2"/>
      <c r="O449" s="5"/>
      <c r="P449" s="6"/>
      <c r="Q449" s="7"/>
      <c r="R449" s="17"/>
      <c r="S449" s="18"/>
      <c r="T449" s="26"/>
    </row>
    <row r="450" spans="1:20" x14ac:dyDescent="0.25">
      <c r="A450" s="21"/>
      <c r="B450" s="11"/>
      <c r="C450" s="12"/>
      <c r="D450" s="12"/>
      <c r="E450" s="12"/>
      <c r="F450" s="12"/>
      <c r="G450" s="12"/>
      <c r="H450" s="12"/>
      <c r="I450" s="13"/>
      <c r="J450" s="2"/>
      <c r="K450" s="2"/>
      <c r="L450" s="2"/>
      <c r="M450" s="2"/>
      <c r="N450" s="2"/>
      <c r="O450" s="5"/>
      <c r="P450" s="6"/>
      <c r="Q450" s="7"/>
      <c r="R450" s="17"/>
      <c r="S450" s="18"/>
      <c r="T450" s="26"/>
    </row>
    <row r="451" spans="1:20" x14ac:dyDescent="0.25">
      <c r="A451" s="21"/>
      <c r="B451" s="11"/>
      <c r="C451" s="12"/>
      <c r="D451" s="12"/>
      <c r="E451" s="12"/>
      <c r="F451" s="12"/>
      <c r="G451" s="12"/>
      <c r="H451" s="12"/>
      <c r="I451" s="13"/>
      <c r="J451" s="2"/>
      <c r="K451" s="2"/>
      <c r="L451" s="2"/>
      <c r="M451" s="2"/>
      <c r="N451" s="2"/>
      <c r="O451" s="5"/>
      <c r="P451" s="6"/>
      <c r="Q451" s="7"/>
      <c r="R451" s="17"/>
      <c r="S451" s="18"/>
      <c r="T451" s="26"/>
    </row>
    <row r="452" spans="1:20" x14ac:dyDescent="0.25">
      <c r="A452" s="21"/>
      <c r="B452" s="11"/>
      <c r="C452" s="12"/>
      <c r="D452" s="12"/>
      <c r="E452" s="12"/>
      <c r="F452" s="12"/>
      <c r="G452" s="12"/>
      <c r="H452" s="12"/>
      <c r="I452" s="13"/>
      <c r="J452" s="2"/>
      <c r="K452" s="2"/>
      <c r="L452" s="2"/>
      <c r="M452" s="2"/>
      <c r="N452" s="2"/>
      <c r="O452" s="5"/>
      <c r="P452" s="6"/>
      <c r="Q452" s="7"/>
      <c r="R452" s="17"/>
      <c r="S452" s="18"/>
      <c r="T452" s="26"/>
    </row>
    <row r="453" spans="1:20" x14ac:dyDescent="0.25">
      <c r="A453" s="21"/>
      <c r="B453" s="11"/>
      <c r="C453" s="12"/>
      <c r="D453" s="12"/>
      <c r="E453" s="12"/>
      <c r="F453" s="12"/>
      <c r="G453" s="12"/>
      <c r="H453" s="12"/>
      <c r="I453" s="13"/>
      <c r="J453" s="2"/>
      <c r="K453" s="2"/>
      <c r="L453" s="2"/>
      <c r="M453" s="2"/>
      <c r="N453" s="2"/>
      <c r="O453" s="5"/>
      <c r="P453" s="6"/>
      <c r="Q453" s="7"/>
      <c r="R453" s="17"/>
      <c r="S453" s="18"/>
      <c r="T453" s="26"/>
    </row>
    <row r="454" spans="1:20" x14ac:dyDescent="0.25">
      <c r="A454" s="21"/>
      <c r="B454" s="11"/>
      <c r="C454" s="12"/>
      <c r="D454" s="12"/>
      <c r="E454" s="12"/>
      <c r="F454" s="12"/>
      <c r="G454" s="12"/>
      <c r="H454" s="12"/>
      <c r="I454" s="13"/>
      <c r="J454" s="2"/>
      <c r="K454" s="2"/>
      <c r="L454" s="2"/>
      <c r="M454" s="2"/>
      <c r="N454" s="2"/>
      <c r="O454" s="5"/>
      <c r="P454" s="6"/>
      <c r="Q454" s="7"/>
      <c r="R454" s="17"/>
      <c r="S454" s="18"/>
      <c r="T454" s="26"/>
    </row>
    <row r="455" spans="1:20" x14ac:dyDescent="0.25">
      <c r="A455" s="21"/>
      <c r="B455" s="11"/>
      <c r="C455" s="12"/>
      <c r="D455" s="12"/>
      <c r="E455" s="12"/>
      <c r="F455" s="12"/>
      <c r="G455" s="12"/>
      <c r="H455" s="12"/>
      <c r="I455" s="13"/>
      <c r="J455" s="2"/>
      <c r="K455" s="2"/>
      <c r="L455" s="2"/>
      <c r="M455" s="2"/>
      <c r="N455" s="2"/>
      <c r="O455" s="5"/>
      <c r="P455" s="6"/>
      <c r="Q455" s="7"/>
      <c r="R455" s="17"/>
      <c r="S455" s="18"/>
      <c r="T455" s="26"/>
    </row>
    <row r="456" spans="1:20" x14ac:dyDescent="0.25">
      <c r="A456" s="21"/>
      <c r="B456" s="11"/>
      <c r="C456" s="12"/>
      <c r="D456" s="12"/>
      <c r="E456" s="12"/>
      <c r="F456" s="12"/>
      <c r="G456" s="12"/>
      <c r="H456" s="12"/>
      <c r="I456" s="13"/>
      <c r="J456" s="2"/>
      <c r="K456" s="2"/>
      <c r="L456" s="2"/>
      <c r="M456" s="2"/>
      <c r="N456" s="2"/>
      <c r="O456" s="5"/>
      <c r="P456" s="6"/>
      <c r="Q456" s="7"/>
      <c r="R456" s="17"/>
      <c r="S456" s="18"/>
      <c r="T456" s="26"/>
    </row>
    <row r="457" spans="1:20" x14ac:dyDescent="0.25">
      <c r="A457" s="21"/>
      <c r="B457" s="11"/>
      <c r="C457" s="12"/>
      <c r="D457" s="12"/>
      <c r="E457" s="12"/>
      <c r="F457" s="12"/>
      <c r="G457" s="12"/>
      <c r="H457" s="12"/>
      <c r="I457" s="13"/>
      <c r="J457" s="2"/>
      <c r="K457" s="2"/>
      <c r="L457" s="2"/>
      <c r="M457" s="2"/>
      <c r="N457" s="2"/>
      <c r="O457" s="5"/>
      <c r="P457" s="6"/>
      <c r="Q457" s="7"/>
      <c r="R457" s="17"/>
      <c r="S457" s="18"/>
      <c r="T457" s="26"/>
    </row>
    <row r="458" spans="1:20" x14ac:dyDescent="0.25">
      <c r="A458" s="21"/>
      <c r="B458" s="11"/>
      <c r="C458" s="12"/>
      <c r="D458" s="12"/>
      <c r="E458" s="12"/>
      <c r="F458" s="12"/>
      <c r="G458" s="12"/>
      <c r="H458" s="12"/>
      <c r="I458" s="13"/>
      <c r="J458" s="2"/>
      <c r="K458" s="2"/>
      <c r="L458" s="2"/>
      <c r="M458" s="2"/>
      <c r="N458" s="2"/>
      <c r="O458" s="5"/>
      <c r="P458" s="6"/>
      <c r="Q458" s="7"/>
      <c r="R458" s="17"/>
      <c r="S458" s="18"/>
      <c r="T458" s="26"/>
    </row>
    <row r="459" spans="1:20" x14ac:dyDescent="0.25">
      <c r="A459" s="21"/>
      <c r="B459" s="11"/>
      <c r="C459" s="12"/>
      <c r="D459" s="12"/>
      <c r="E459" s="12"/>
      <c r="F459" s="12"/>
      <c r="G459" s="12"/>
      <c r="H459" s="12"/>
      <c r="I459" s="13"/>
      <c r="J459" s="2"/>
      <c r="K459" s="2"/>
      <c r="L459" s="2"/>
      <c r="M459" s="2"/>
      <c r="N459" s="2"/>
      <c r="O459" s="5"/>
      <c r="P459" s="6"/>
      <c r="Q459" s="7"/>
      <c r="R459" s="17"/>
      <c r="S459" s="18"/>
      <c r="T459" s="26"/>
    </row>
    <row r="460" spans="1:20" x14ac:dyDescent="0.25">
      <c r="A460" s="21"/>
      <c r="B460" s="11"/>
      <c r="C460" s="12"/>
      <c r="D460" s="12"/>
      <c r="E460" s="12"/>
      <c r="F460" s="12"/>
      <c r="G460" s="12"/>
      <c r="H460" s="12"/>
      <c r="I460" s="13"/>
      <c r="J460" s="2"/>
      <c r="K460" s="2"/>
      <c r="L460" s="2"/>
      <c r="M460" s="2"/>
      <c r="N460" s="2"/>
      <c r="O460" s="5"/>
      <c r="P460" s="6"/>
      <c r="Q460" s="7"/>
      <c r="R460" s="17"/>
      <c r="S460" s="18"/>
      <c r="T460" s="26"/>
    </row>
    <row r="461" spans="1:20" x14ac:dyDescent="0.25">
      <c r="A461" s="21"/>
      <c r="B461" s="11"/>
      <c r="C461" s="12"/>
      <c r="D461" s="12"/>
      <c r="E461" s="12"/>
      <c r="F461" s="12"/>
      <c r="G461" s="12"/>
      <c r="H461" s="12"/>
      <c r="I461" s="13"/>
      <c r="J461" s="2"/>
      <c r="K461" s="2"/>
      <c r="L461" s="2"/>
      <c r="M461" s="2"/>
      <c r="N461" s="2"/>
      <c r="O461" s="5"/>
      <c r="P461" s="6"/>
      <c r="Q461" s="7"/>
      <c r="R461" s="17"/>
      <c r="S461" s="18"/>
      <c r="T461" s="26"/>
    </row>
    <row r="462" spans="1:20" x14ac:dyDescent="0.25">
      <c r="A462" s="21"/>
      <c r="B462" s="11"/>
      <c r="C462" s="12"/>
      <c r="D462" s="12"/>
      <c r="E462" s="12"/>
      <c r="F462" s="12"/>
      <c r="G462" s="12"/>
      <c r="H462" s="12"/>
      <c r="I462" s="13"/>
      <c r="J462" s="2"/>
      <c r="K462" s="2"/>
      <c r="L462" s="2"/>
      <c r="M462" s="2"/>
      <c r="N462" s="2"/>
      <c r="O462" s="5"/>
      <c r="P462" s="6"/>
      <c r="Q462" s="7"/>
      <c r="R462" s="17"/>
      <c r="S462" s="18"/>
      <c r="T462" s="26"/>
    </row>
    <row r="463" spans="1:20" x14ac:dyDescent="0.25">
      <c r="A463" s="21"/>
      <c r="B463" s="11"/>
      <c r="C463" s="12"/>
      <c r="D463" s="12"/>
      <c r="E463" s="12"/>
      <c r="F463" s="12"/>
      <c r="G463" s="12"/>
      <c r="H463" s="12"/>
      <c r="I463" s="13"/>
      <c r="J463" s="2"/>
      <c r="K463" s="2"/>
      <c r="L463" s="2"/>
      <c r="M463" s="2"/>
      <c r="N463" s="2"/>
      <c r="O463" s="5"/>
      <c r="P463" s="6"/>
      <c r="Q463" s="7"/>
      <c r="R463" s="17"/>
      <c r="S463" s="18"/>
      <c r="T463" s="26"/>
    </row>
    <row r="464" spans="1:20" x14ac:dyDescent="0.25">
      <c r="A464" s="21"/>
      <c r="B464" s="11"/>
      <c r="C464" s="12"/>
      <c r="D464" s="12"/>
      <c r="E464" s="12"/>
      <c r="F464" s="12"/>
      <c r="G464" s="12"/>
      <c r="H464" s="12"/>
      <c r="I464" s="13"/>
      <c r="J464" s="2"/>
      <c r="K464" s="2"/>
      <c r="L464" s="2"/>
      <c r="M464" s="2"/>
      <c r="N464" s="2"/>
      <c r="O464" s="5"/>
      <c r="P464" s="6"/>
      <c r="Q464" s="7"/>
      <c r="R464" s="17"/>
      <c r="S464" s="18"/>
      <c r="T464" s="26"/>
    </row>
    <row r="465" spans="1:20" x14ac:dyDescent="0.25">
      <c r="A465" s="21"/>
      <c r="B465" s="11"/>
      <c r="C465" s="12"/>
      <c r="D465" s="12"/>
      <c r="E465" s="12"/>
      <c r="F465" s="12"/>
      <c r="G465" s="12"/>
      <c r="H465" s="12"/>
      <c r="I465" s="13"/>
      <c r="J465" s="2"/>
      <c r="K465" s="2"/>
      <c r="L465" s="2"/>
      <c r="M465" s="2"/>
      <c r="N465" s="2"/>
      <c r="O465" s="5"/>
      <c r="P465" s="6"/>
      <c r="Q465" s="7"/>
      <c r="R465" s="17"/>
      <c r="S465" s="18"/>
      <c r="T465" s="26"/>
    </row>
    <row r="466" spans="1:20" x14ac:dyDescent="0.25">
      <c r="A466" s="21"/>
      <c r="B466" s="11"/>
      <c r="C466" s="12"/>
      <c r="D466" s="12"/>
      <c r="E466" s="12"/>
      <c r="F466" s="12"/>
      <c r="G466" s="12"/>
      <c r="H466" s="12"/>
      <c r="I466" s="13"/>
      <c r="J466" s="2"/>
      <c r="K466" s="2"/>
      <c r="L466" s="2"/>
      <c r="M466" s="2"/>
      <c r="N466" s="2"/>
      <c r="O466" s="5"/>
      <c r="P466" s="6"/>
      <c r="Q466" s="7"/>
      <c r="R466" s="17"/>
      <c r="S466" s="18"/>
      <c r="T466" s="26"/>
    </row>
    <row r="467" spans="1:20" x14ac:dyDescent="0.25">
      <c r="A467" s="21"/>
      <c r="B467" s="11"/>
      <c r="C467" s="12"/>
      <c r="D467" s="12"/>
      <c r="E467" s="12"/>
      <c r="F467" s="12"/>
      <c r="G467" s="12"/>
      <c r="H467" s="12"/>
      <c r="I467" s="13"/>
      <c r="J467" s="2"/>
      <c r="K467" s="2"/>
      <c r="L467" s="2"/>
      <c r="M467" s="2"/>
      <c r="N467" s="2"/>
      <c r="O467" s="5"/>
      <c r="P467" s="6"/>
      <c r="Q467" s="7"/>
      <c r="R467" s="17"/>
      <c r="S467" s="18"/>
      <c r="T467" s="26"/>
    </row>
    <row r="468" spans="1:20" x14ac:dyDescent="0.25">
      <c r="A468" s="21"/>
      <c r="B468" s="11"/>
      <c r="C468" s="12"/>
      <c r="D468" s="12"/>
      <c r="E468" s="12"/>
      <c r="F468" s="12"/>
      <c r="G468" s="12"/>
      <c r="H468" s="12"/>
      <c r="I468" s="13"/>
      <c r="J468" s="2"/>
      <c r="K468" s="2"/>
      <c r="L468" s="2"/>
      <c r="M468" s="2"/>
      <c r="N468" s="2"/>
      <c r="O468" s="5"/>
      <c r="P468" s="6"/>
      <c r="Q468" s="7"/>
      <c r="R468" s="17"/>
      <c r="S468" s="18"/>
      <c r="T468" s="26"/>
    </row>
    <row r="469" spans="1:20" x14ac:dyDescent="0.25">
      <c r="A469" s="21"/>
      <c r="B469" s="11"/>
      <c r="C469" s="12"/>
      <c r="D469" s="12"/>
      <c r="E469" s="12"/>
      <c r="F469" s="12"/>
      <c r="G469" s="12"/>
      <c r="H469" s="12"/>
      <c r="I469" s="13"/>
      <c r="J469" s="2"/>
      <c r="K469" s="2"/>
      <c r="L469" s="2"/>
      <c r="M469" s="2"/>
      <c r="N469" s="2"/>
      <c r="O469" s="5"/>
      <c r="P469" s="6"/>
      <c r="Q469" s="7"/>
      <c r="R469" s="17"/>
      <c r="S469" s="18"/>
      <c r="T469" s="26"/>
    </row>
    <row r="470" spans="1:20" x14ac:dyDescent="0.25">
      <c r="A470" s="21"/>
      <c r="B470" s="11"/>
      <c r="C470" s="12"/>
      <c r="D470" s="12"/>
      <c r="E470" s="12"/>
      <c r="F470" s="12"/>
      <c r="G470" s="12"/>
      <c r="H470" s="12"/>
      <c r="I470" s="13"/>
      <c r="J470" s="2"/>
      <c r="K470" s="2"/>
      <c r="L470" s="2"/>
      <c r="M470" s="2"/>
      <c r="N470" s="2"/>
      <c r="O470" s="5"/>
      <c r="P470" s="6"/>
      <c r="Q470" s="7"/>
      <c r="R470" s="17"/>
      <c r="S470" s="18"/>
      <c r="T470" s="26"/>
    </row>
    <row r="471" spans="1:20" x14ac:dyDescent="0.25">
      <c r="A471" s="21"/>
      <c r="B471" s="11"/>
      <c r="C471" s="12"/>
      <c r="D471" s="12"/>
      <c r="E471" s="12"/>
      <c r="F471" s="12"/>
      <c r="G471" s="12"/>
      <c r="H471" s="12"/>
      <c r="I471" s="13"/>
      <c r="J471" s="2"/>
      <c r="K471" s="2"/>
      <c r="L471" s="2"/>
      <c r="M471" s="2"/>
      <c r="N471" s="2"/>
      <c r="O471" s="5"/>
      <c r="P471" s="6"/>
      <c r="Q471" s="7"/>
      <c r="R471" s="17"/>
      <c r="S471" s="18"/>
      <c r="T471" s="26"/>
    </row>
    <row r="472" spans="1:20" x14ac:dyDescent="0.25">
      <c r="A472" s="21"/>
      <c r="B472" s="11"/>
      <c r="C472" s="12"/>
      <c r="D472" s="12"/>
      <c r="E472" s="12"/>
      <c r="F472" s="12"/>
      <c r="G472" s="12"/>
      <c r="H472" s="12"/>
      <c r="I472" s="13"/>
      <c r="J472" s="2"/>
      <c r="K472" s="2"/>
      <c r="L472" s="2"/>
      <c r="M472" s="2"/>
      <c r="N472" s="2"/>
      <c r="O472" s="5"/>
      <c r="P472" s="6"/>
      <c r="Q472" s="7"/>
      <c r="R472" s="17"/>
      <c r="S472" s="18"/>
      <c r="T472" s="26"/>
    </row>
    <row r="473" spans="1:20" x14ac:dyDescent="0.25">
      <c r="A473" s="21"/>
      <c r="B473" s="11"/>
      <c r="C473" s="12"/>
      <c r="D473" s="12"/>
      <c r="E473" s="12"/>
      <c r="F473" s="12"/>
      <c r="G473" s="12"/>
      <c r="H473" s="12"/>
      <c r="I473" s="13"/>
      <c r="J473" s="2"/>
      <c r="K473" s="2"/>
      <c r="L473" s="2"/>
      <c r="M473" s="2"/>
      <c r="N473" s="2"/>
      <c r="O473" s="5"/>
      <c r="P473" s="6"/>
      <c r="Q473" s="7"/>
      <c r="R473" s="17"/>
      <c r="S473" s="18"/>
      <c r="T473" s="26"/>
    </row>
    <row r="474" spans="1:20" x14ac:dyDescent="0.25">
      <c r="A474" s="21"/>
      <c r="B474" s="11"/>
      <c r="C474" s="12"/>
      <c r="D474" s="12"/>
      <c r="E474" s="12"/>
      <c r="F474" s="12"/>
      <c r="G474" s="12"/>
      <c r="H474" s="12"/>
      <c r="I474" s="13"/>
      <c r="J474" s="2"/>
      <c r="K474" s="2"/>
      <c r="L474" s="2"/>
      <c r="M474" s="2"/>
      <c r="N474" s="2"/>
      <c r="O474" s="5"/>
      <c r="P474" s="6"/>
      <c r="Q474" s="7"/>
      <c r="R474" s="17"/>
      <c r="S474" s="18"/>
      <c r="T474" s="26"/>
    </row>
    <row r="475" spans="1:20" x14ac:dyDescent="0.25">
      <c r="A475" s="21"/>
      <c r="B475" s="11"/>
      <c r="C475" s="12"/>
      <c r="D475" s="12"/>
      <c r="E475" s="12"/>
      <c r="F475" s="12"/>
      <c r="G475" s="12"/>
      <c r="H475" s="12"/>
      <c r="I475" s="13"/>
      <c r="J475" s="2"/>
      <c r="K475" s="2"/>
      <c r="L475" s="2"/>
      <c r="M475" s="2"/>
      <c r="N475" s="2"/>
      <c r="O475" s="5"/>
      <c r="P475" s="6"/>
      <c r="Q475" s="7"/>
      <c r="R475" s="17"/>
      <c r="S475" s="18"/>
      <c r="T475" s="26"/>
    </row>
    <row r="476" spans="1:20" x14ac:dyDescent="0.25">
      <c r="A476" s="21"/>
      <c r="B476" s="11"/>
      <c r="C476" s="12"/>
      <c r="D476" s="12"/>
      <c r="E476" s="12"/>
      <c r="F476" s="12"/>
      <c r="G476" s="12"/>
      <c r="H476" s="12"/>
      <c r="I476" s="13"/>
      <c r="J476" s="2"/>
      <c r="K476" s="2"/>
      <c r="L476" s="2"/>
      <c r="M476" s="2"/>
      <c r="N476" s="2"/>
      <c r="O476" s="5"/>
      <c r="P476" s="6"/>
      <c r="Q476" s="7"/>
      <c r="R476" s="17"/>
      <c r="S476" s="18"/>
      <c r="T476" s="26"/>
    </row>
    <row r="477" spans="1:20" x14ac:dyDescent="0.25">
      <c r="A477" s="21"/>
      <c r="B477" s="11"/>
      <c r="C477" s="12"/>
      <c r="D477" s="12"/>
      <c r="E477" s="12"/>
      <c r="F477" s="12"/>
      <c r="G477" s="12"/>
      <c r="H477" s="12"/>
      <c r="I477" s="13"/>
      <c r="J477" s="2"/>
      <c r="K477" s="2"/>
      <c r="L477" s="2"/>
      <c r="M477" s="2"/>
      <c r="N477" s="2"/>
      <c r="O477" s="5"/>
      <c r="P477" s="6"/>
      <c r="Q477" s="7"/>
      <c r="R477" s="17"/>
      <c r="S477" s="18"/>
      <c r="T477" s="26"/>
    </row>
    <row r="478" spans="1:20" x14ac:dyDescent="0.25">
      <c r="A478" s="21"/>
      <c r="B478" s="11"/>
      <c r="C478" s="12"/>
      <c r="D478" s="12"/>
      <c r="E478" s="12"/>
      <c r="F478" s="12"/>
      <c r="G478" s="12"/>
      <c r="H478" s="12"/>
      <c r="I478" s="13"/>
      <c r="J478" s="2"/>
      <c r="K478" s="2"/>
      <c r="L478" s="2"/>
      <c r="M478" s="2"/>
      <c r="N478" s="2"/>
      <c r="O478" s="5"/>
      <c r="P478" s="6"/>
      <c r="Q478" s="7"/>
      <c r="R478" s="17"/>
      <c r="S478" s="18"/>
      <c r="T478" s="26"/>
    </row>
    <row r="479" spans="1:20" x14ac:dyDescent="0.25">
      <c r="A479" s="21"/>
      <c r="B479" s="11"/>
      <c r="C479" s="12"/>
      <c r="D479" s="12"/>
      <c r="E479" s="12"/>
      <c r="F479" s="12"/>
      <c r="G479" s="12"/>
      <c r="H479" s="12"/>
      <c r="I479" s="13"/>
      <c r="J479" s="2"/>
      <c r="K479" s="2"/>
      <c r="L479" s="2"/>
      <c r="M479" s="2"/>
      <c r="N479" s="2"/>
      <c r="O479" s="5"/>
      <c r="P479" s="6"/>
      <c r="Q479" s="7"/>
      <c r="R479" s="17"/>
      <c r="S479" s="18"/>
      <c r="T479" s="26"/>
    </row>
    <row r="480" spans="1:20" x14ac:dyDescent="0.25">
      <c r="A480" s="21"/>
      <c r="B480" s="11"/>
      <c r="C480" s="12"/>
      <c r="D480" s="12"/>
      <c r="E480" s="12"/>
      <c r="F480" s="12"/>
      <c r="G480" s="12"/>
      <c r="H480" s="12"/>
      <c r="I480" s="13"/>
      <c r="J480" s="2"/>
      <c r="K480" s="2"/>
      <c r="L480" s="2"/>
      <c r="M480" s="2"/>
      <c r="N480" s="2"/>
      <c r="O480" s="5"/>
      <c r="P480" s="6"/>
      <c r="Q480" s="7"/>
      <c r="R480" s="17"/>
      <c r="S480" s="18"/>
      <c r="T480" s="26"/>
    </row>
    <row r="481" spans="1:20" x14ac:dyDescent="0.25">
      <c r="A481" s="21"/>
      <c r="B481" s="11"/>
      <c r="C481" s="12"/>
      <c r="D481" s="12"/>
      <c r="E481" s="12"/>
      <c r="F481" s="12"/>
      <c r="G481" s="12"/>
      <c r="H481" s="12"/>
      <c r="I481" s="13"/>
      <c r="J481" s="2"/>
      <c r="K481" s="2"/>
      <c r="L481" s="2"/>
      <c r="M481" s="2"/>
      <c r="N481" s="2"/>
      <c r="O481" s="5"/>
      <c r="P481" s="6"/>
      <c r="Q481" s="7"/>
      <c r="R481" s="17"/>
      <c r="S481" s="18"/>
      <c r="T481" s="26"/>
    </row>
    <row r="482" spans="1:20" x14ac:dyDescent="0.25">
      <c r="A482" s="21"/>
      <c r="B482" s="11"/>
      <c r="C482" s="12"/>
      <c r="D482" s="12"/>
      <c r="E482" s="12"/>
      <c r="F482" s="12"/>
      <c r="G482" s="12"/>
      <c r="H482" s="12"/>
      <c r="I482" s="13"/>
      <c r="J482" s="2"/>
      <c r="K482" s="2"/>
      <c r="L482" s="2"/>
      <c r="M482" s="2"/>
      <c r="N482" s="2"/>
      <c r="O482" s="5"/>
      <c r="P482" s="6"/>
      <c r="Q482" s="7"/>
      <c r="R482" s="17"/>
      <c r="S482" s="18"/>
      <c r="T482" s="26"/>
    </row>
    <row r="483" spans="1:20" x14ac:dyDescent="0.25">
      <c r="A483" s="21"/>
      <c r="B483" s="11"/>
      <c r="C483" s="12"/>
      <c r="D483" s="12"/>
      <c r="E483" s="12"/>
      <c r="F483" s="12"/>
      <c r="G483" s="12"/>
      <c r="H483" s="12"/>
      <c r="I483" s="13"/>
      <c r="J483" s="2"/>
      <c r="K483" s="2"/>
      <c r="L483" s="2"/>
      <c r="M483" s="2"/>
      <c r="N483" s="2"/>
      <c r="O483" s="5"/>
      <c r="P483" s="6"/>
      <c r="Q483" s="7"/>
      <c r="R483" s="17"/>
      <c r="S483" s="18"/>
      <c r="T483" s="26"/>
    </row>
    <row r="484" spans="1:20" x14ac:dyDescent="0.25">
      <c r="A484" s="21"/>
      <c r="B484" s="11"/>
      <c r="C484" s="12"/>
      <c r="D484" s="12"/>
      <c r="E484" s="12"/>
      <c r="F484" s="12"/>
      <c r="G484" s="12"/>
      <c r="H484" s="12"/>
      <c r="I484" s="13"/>
      <c r="J484" s="2"/>
      <c r="K484" s="2"/>
      <c r="L484" s="2"/>
      <c r="M484" s="2"/>
      <c r="N484" s="2"/>
      <c r="O484" s="5"/>
      <c r="P484" s="6"/>
      <c r="Q484" s="7"/>
      <c r="R484" s="17"/>
      <c r="S484" s="18"/>
      <c r="T484" s="26"/>
    </row>
    <row r="485" spans="1:20" x14ac:dyDescent="0.25">
      <c r="A485" s="21"/>
      <c r="B485" s="11"/>
      <c r="C485" s="12"/>
      <c r="D485" s="12"/>
      <c r="E485" s="12"/>
      <c r="F485" s="12"/>
      <c r="G485" s="12"/>
      <c r="H485" s="12"/>
      <c r="I485" s="13"/>
      <c r="J485" s="2"/>
      <c r="K485" s="2"/>
      <c r="L485" s="2"/>
      <c r="M485" s="2"/>
      <c r="N485" s="2"/>
      <c r="O485" s="5"/>
      <c r="P485" s="6"/>
      <c r="Q485" s="7"/>
      <c r="R485" s="17"/>
      <c r="S485" s="18"/>
      <c r="T485" s="26"/>
    </row>
    <row r="486" spans="1:20" x14ac:dyDescent="0.25">
      <c r="A486" s="21"/>
      <c r="B486" s="14"/>
      <c r="C486" s="15"/>
      <c r="D486" s="15"/>
      <c r="E486" s="15"/>
      <c r="F486" s="15"/>
      <c r="G486" s="15"/>
      <c r="H486" s="15"/>
      <c r="I486" s="16"/>
      <c r="J486" s="2"/>
      <c r="K486" s="2"/>
      <c r="L486" s="2"/>
      <c r="M486" s="2"/>
      <c r="N486" s="2"/>
      <c r="O486" s="8"/>
      <c r="P486" s="9"/>
      <c r="Q486" s="10"/>
      <c r="R486" s="19"/>
      <c r="S486" s="20"/>
      <c r="T486" s="26"/>
    </row>
  </sheetData>
  <autoFilter ref="A1:V326"/>
  <mergeCells count="1">
    <mergeCell ref="J310:N310"/>
  </mergeCells>
  <conditionalFormatting sqref="E170:E180">
    <cfRule type="duplicateValues" dxfId="2" priority="4"/>
  </conditionalFormatting>
  <conditionalFormatting sqref="E181:E182">
    <cfRule type="duplicateValues" dxfId="1" priority="3"/>
  </conditionalFormatting>
  <conditionalFormatting sqref="E253:E290">
    <cfRule type="duplicateValues" dxfId="0" priority="2"/>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Reviews</vt:lpstr>
      <vt:lpstr>Processing</vt:lpstr>
      <vt:lpstr>Charts1</vt:lpstr>
      <vt:lpstr>Reviews(withremovedpapers)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 Becker</dc:creator>
  <cp:lastModifiedBy>Will Becker</cp:lastModifiedBy>
  <dcterms:created xsi:type="dcterms:W3CDTF">2017-05-24T15:56:06Z</dcterms:created>
  <dcterms:modified xsi:type="dcterms:W3CDTF">2017-11-03T15:17:23Z</dcterms:modified>
</cp:coreProperties>
</file>